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22. CENSO\2022\series\9. Características económicas\"/>
    </mc:Choice>
  </mc:AlternateContent>
  <bookViews>
    <workbookView xWindow="0" yWindow="0" windowWidth="20490" windowHeight="7050" activeTab="1"/>
  </bookViews>
  <sheets>
    <sheet name="Carátula" sheetId="20" r:id="rId1"/>
    <sheet name="Índice" sheetId="19" r:id="rId2"/>
    <sheet name="Cuadro 2" sheetId="1" r:id="rId3"/>
    <sheet name="Cuadro 2.1" sheetId="2" r:id="rId4"/>
    <sheet name="Cuadro 2.2" sheetId="3" r:id="rId5"/>
    <sheet name="Cuadro 2.3" sheetId="4" r:id="rId6"/>
    <sheet name="Cuadro 2.4" sheetId="5" r:id="rId7"/>
    <sheet name="Cuadro 2.5" sheetId="6" r:id="rId8"/>
    <sheet name="Cuadro 2.6" sheetId="7" r:id="rId9"/>
    <sheet name="Cuadro 2.7" sheetId="8" r:id="rId10"/>
    <sheet name="Cuadro 2..8" sheetId="9" r:id="rId11"/>
    <sheet name="Cuadro 2.9" sheetId="10" r:id="rId12"/>
    <sheet name="Cuadro 2.10" sheetId="11" r:id="rId13"/>
    <sheet name="Cuadro 2.11" sheetId="12" r:id="rId14"/>
    <sheet name="Cuadro 2.12" sheetId="13" r:id="rId15"/>
    <sheet name="Cuadro 2.13" sheetId="14" r:id="rId16"/>
    <sheet name="Cuadro 2.14" sheetId="15" r:id="rId17"/>
    <sheet name="Cuadro 2.15" sheetId="16" r:id="rId18"/>
    <sheet name="Cuadro 2.16" sheetId="17" r:id="rId19"/>
    <sheet name="Cuadro 2.17" sheetId="18" r:id="rId20"/>
  </sheets>
  <calcPr calcId="162913" concurrentCalc="0"/>
</workbook>
</file>

<file path=xl/calcChain.xml><?xml version="1.0" encoding="utf-8"?>
<calcChain xmlns="http://schemas.openxmlformats.org/spreadsheetml/2006/main">
  <c r="A8" i="19" l="1"/>
  <c r="A21" i="19"/>
  <c r="A20" i="19"/>
  <c r="A19" i="19"/>
  <c r="A18" i="19"/>
  <c r="A17" i="19"/>
  <c r="A16" i="19"/>
  <c r="A15" i="19"/>
  <c r="A13" i="19"/>
  <c r="A12" i="19"/>
  <c r="A11" i="19"/>
  <c r="A10" i="19"/>
  <c r="A9" i="19"/>
  <c r="A7" i="19"/>
  <c r="A6" i="19"/>
  <c r="A5" i="19"/>
  <c r="A14" i="19"/>
  <c r="A4" i="19"/>
</calcChain>
</file>

<file path=xl/sharedStrings.xml><?xml version="1.0" encoding="utf-8"?>
<sst xmlns="http://schemas.openxmlformats.org/spreadsheetml/2006/main" count="6212" uniqueCount="62">
  <si>
    <t>Censo Nacional de Población, Hogares y Viviendas 2022</t>
  </si>
  <si>
    <t>Sexo registrado al nacer y grupos quinquenales de edad</t>
  </si>
  <si>
    <t>Población de 14 años y más en viviendas particulares</t>
  </si>
  <si>
    <t>Condición de actividad económica</t>
  </si>
  <si>
    <t>Población económicamente activa</t>
  </si>
  <si>
    <t>Población no económicamente activa</t>
  </si>
  <si>
    <t>Total</t>
  </si>
  <si>
    <t>Ocupada</t>
  </si>
  <si>
    <t>Desocupada</t>
  </si>
  <si>
    <t>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</si>
  <si>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</si>
  <si>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</si>
  <si>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</si>
  <si>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</si>
  <si>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</si>
  <si>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</si>
  <si>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</si>
  <si>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</si>
  <si>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</si>
  <si>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</si>
  <si>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</si>
  <si>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</si>
  <si>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</si>
  <si>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y más</t>
  </si>
  <si>
    <t>Mujer/Femenino</t>
  </si>
  <si>
    <t>Varón/Masculino</t>
  </si>
  <si>
    <t/>
  </si>
  <si>
    <t>Censo Nacional de Población, Hogares y Viviendas 2022. Resultados definitivos</t>
  </si>
  <si>
    <t>Índice de cuadros</t>
  </si>
  <si>
    <t>Signos convencionales:</t>
  </si>
  <si>
    <t>-    Cero absoluto</t>
  </si>
  <si>
    <t>///  Dato que no corresponde presentar</t>
  </si>
  <si>
    <t>Censo Nacional de Población, Hogares y Viviendas 2022</t>
  </si>
  <si>
    <t>Resultados definitivos</t>
  </si>
  <si>
    <t>INDEC</t>
  </si>
  <si>
    <t>Dirección Nacional de Estadísticas Sociales y de Población</t>
  </si>
  <si>
    <t>Dirección de Estadísticas Poblacionales</t>
  </si>
  <si>
    <r>
      <t>Notas</t>
    </r>
    <r>
      <rPr>
        <sz val="8"/>
        <color rgb="FF000000"/>
        <rFont val="Arial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</si>
  <si>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8"/>
        <color rgb="FF000000"/>
        <rFont val="Arial"/>
        <family val="2"/>
      </rPr>
      <t>: INDEC, Censo Nacional de Población, Hogares y Viviendas 2022. Resultados definitivos.</t>
    </r>
  </si>
  <si>
    <t>-</t>
  </si>
  <si>
    <t>Provincia de Tucumán</t>
  </si>
  <si>
    <t>Febrero de 2024</t>
  </si>
  <si>
    <r>
      <t>Notas</t>
    </r>
    <r>
      <rPr>
        <sz val="11"/>
        <color rgb="FF000000"/>
        <rFont val="Calibri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</si>
  <si>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11"/>
        <color rgb="FF000000"/>
        <rFont val="Calibri"/>
        <family val="2"/>
      </rPr>
      <t>: INDEC, Censo Nacional de Población, Hogares y Viviendas 2022. Resultados definitivos.</t>
    </r>
  </si>
  <si>
    <t>Cuadro 2. Provincia de Tucumán. Población de 14 años y más en viviendas particulares, por condición de actividad económica, según sexo registrado al nacer y grupos quinquenales de edad. Año 2022</t>
  </si>
  <si>
    <t>Cuadro 2.5. Provincia de Tucumán, departamento Famaillá. Población de 14 años y más en viviendas particulares, por condición de actividad económica, según sexo registrado al nacer y grupos quinquenales de edad. Año 2022</t>
  </si>
  <si>
    <t>Cuadro 2.1. Provincia de Tucumán, departamento Burruyacú. Población de 14 años y más en viviendas particulares, por condición de actividad económica, según sexo registrado al nacer y grupos quinquenales de edad. Año 2022</t>
  </si>
  <si>
    <t>Cuadro 2.2. Provincia de Tucumán, departamento Capital. Población de 14 años y más en viviendas particulares, por condición de actividad económica, según sexo registrado al nacer y grupos quinquenales de edad. Año 2022</t>
  </si>
  <si>
    <t>Cuadro 2.3. Provincia de Tucumán, departamento Chicligasta. Población de 14 años y más en viviendas particulares, por condición de actividad económica, según sexo registrado al nacer y grupos quinquenales de edad. Año 2022</t>
  </si>
  <si>
    <t>Cuadro 2.4. Provincia de Tucumán, departamento Cruz Alta. Población de 14 años y más en viviendas particulares, por condición de actividad económica, según sexo registrado al nacer y grupos quinquenales de edad. Año 2022</t>
  </si>
  <si>
    <t>Cuadro 2.6. Provincia de Tucumán, departamento Graneros. Población de 14 años y más en viviendas particulares, por condición de actividad económica, según sexo registrado al nacer y grupos quinquenales de edad. Año 2022</t>
  </si>
  <si>
    <t>Cuadro 2.7. Provincia de Tucumán, departamento Juan Bautista Alberdi. Población de 14 años y más en viviendas particulares, por condición de actividad económica, según sexo registrado al nacer y grupos quinquenales de edad. Año 2022</t>
  </si>
  <si>
    <t>Cuadro 2.8. Provincia de Tucumán, departamento La Cocha. Población de 14 años y más en viviendas particulares, por condición de actividad económica, según sexo registrado al nacer y grupos quinquenales de edad. Año 2022</t>
  </si>
  <si>
    <t>Cuadro 2.9. Provincia de Tucumán, departamento Leales. Población de 14 años y más en viviendas particulares, por condición de actividad económica, según sexo registrado al nacer y grupos quinquenales de edad. Año 2022</t>
  </si>
  <si>
    <t>Cuadro 2.10. Provincia de Tucumán, departamento Lules. Población de 14 años y más en viviendas particulares, por condición de actividad económica, según sexo registrado al nacer y grupos quinquenales de edad. Año 2022</t>
  </si>
  <si>
    <t>Cuadro 2.11. Provincia de Tucumán, departamento Monteros. Población de 14 años y más en viviendas particulares, por condición de actividad económica, según sexo registrado al nacer y grupos quinquenales de edad. Año 2022</t>
  </si>
  <si>
    <t>Cuadro 2.12. Provincia de Tucumán, departamento Río Chico. Población de 14 años y más en viviendas particulares, por condición de actividad económica, según sexo registrado al nacer y grupos quinquenales de edad. Año 2022</t>
  </si>
  <si>
    <t>Cuadro 2.13. Provincia de Tucumán, departamento Simoca. Población de 14 años y más en viviendas particulares, por condición de actividad económica, según sexo registrado al nacer y grupos quinquenales de edad. Año 2022</t>
  </si>
  <si>
    <t>Cuadro 2.14. Provincia de Tucumán, departamento Tafí del Valle. Población de 14 años y más en viviendas particulares, por condición de actividad económica, según sexo registrado al nacer y grupos quinquenales de edad. Año 2022</t>
  </si>
  <si>
    <t>Cuadro 2.15. Provincia de Tucumán, departamento Tafí Viejo. Población de 14 años y más en viviendas particulares, por condición de actividad económica, según sexo registrado al nacer y grupos quinquenales de edad. Año 2022</t>
  </si>
  <si>
    <t>Cuadro 2.16. Provincia de Tucumán, departamento Trancas. Población de 14 años y más en viviendas particulares, por condición de actividad económica, según sexo registrado al nacer y grupos quinquenales de edad. Año 2022</t>
  </si>
  <si>
    <t>Cuadro 2.17. Provincia de Tucumán, departamento Yerba Buena. Población de 14 años y más en viviendas particulares, por condición de actividad económica, según sexo registrado al nacer y grupos quinquenales de edad. Año 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</si>
</sst>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"/>
  </numFmts>
  <fonts count="7">
    <font>
      <sz val="8"/>
      <color rgb="FF000000"/>
      <name val="Albany AMT"/>
    </font>
    <font>
      <sz val="16"/>
      <color rgb="FF000000"/>
      <name val="Arial"/>
    </font>
    <font>
      <sz val="12"/>
      <color rgb="FF000000"/>
      <name val="Arial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8"/>
      <color theme="10"/>
      <name val="Albany AMT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164" fontId="5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164" fontId="5" fillId="2" borderId="3" xfId="0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0" fontId="5" fillId="2" borderId="1" xfId="0" applyFont="1" applyFill="1" applyBorder="1"/>
    <xf numFmtId="0" fontId="6" fillId="0" borderId="0" xfId="1"/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K3:K100"/>
  <sheetViews>
    <sheetView showGridLines="0" workbookViewId="0"/>
  </sheetViews>
  <sheetFormatPr baseColWidth="10" defaultRowHeight="11.25"/>
  <sheetData>
    <row r="3" spans="11:11" ht="20.25">
      <c r="K3" s="1" t="s">
        <v>32</v>
      </c>
    </row>
    <row r="4" spans="11:11" ht="20.25">
      <c r="K4" s="1"/>
    </row>
    <row r="5" spans="11:11" ht="20.25">
      <c r="K5" s="1" t="s">
        <v>33</v>
      </c>
    </row>
    <row r="7" spans="11:11" ht="15">
      <c r="K7" s="2" t="s">
        <v>40</v>
      </c>
    </row>
    <row r="8" spans="11:11" ht="15">
      <c r="K8" s="2"/>
    </row>
    <row r="9" spans="11:11" ht="15">
      <c r="K9" s="2" t="s">
        <v>41</v>
      </c>
    </row>
    <row r="10" spans="11:11" ht="15">
      <c r="K10" s="2"/>
    </row>
    <row r="11" spans="11:11" ht="15">
      <c r="K11" s="2"/>
    </row>
    <row r="12" spans="11:11" ht="15">
      <c r="K12" s="2" t="s">
        <v>34</v>
      </c>
    </row>
    <row r="13" spans="11:11" ht="15">
      <c r="K13" s="2" t="s">
        <v>35</v>
      </c>
    </row>
    <row r="14" spans="11:11" ht="15">
      <c r="K14" s="2" t="s">
        <v>36</v>
      </c>
    </row>
    <row r="15" spans="11:11" ht="15">
      <c r="K15" s="2"/>
    </row>
    <row r="16" spans="11:11" ht="15">
      <c r="K16" s="2"/>
    </row>
    <row r="17" spans="11:11" ht="15">
      <c r="K17" s="2"/>
    </row>
    <row r="18" spans="11:11" ht="15">
      <c r="K18" s="2"/>
    </row>
    <row r="19" spans="11:11" ht="15">
      <c r="K19" s="2"/>
    </row>
    <row r="20" spans="11:11" ht="15">
      <c r="K20" s="2"/>
    </row>
    <row r="21" spans="11:11" ht="15">
      <c r="K21" s="2"/>
    </row>
    <row r="22" spans="11:11" ht="15">
      <c r="K22" s="2"/>
    </row>
    <row r="23" spans="11:11" ht="15">
      <c r="K23" s="2"/>
    </row>
    <row r="24" spans="11:11" ht="15">
      <c r="K24" s="2"/>
    </row>
    <row r="25" spans="11:11" ht="15">
      <c r="K25" s="2"/>
    </row>
    <row r="26" spans="11:11" ht="15">
      <c r="K26" s="2"/>
    </row>
    <row r="27" spans="11:11" ht="15">
      <c r="K27" s="2"/>
    </row>
    <row r="28" spans="11:11" ht="15">
      <c r="K28" s="2"/>
    </row>
    <row r="29" spans="11:11" ht="15">
      <c r="K29" s="2"/>
    </row>
    <row r="30" spans="11:11" ht="15">
      <c r="K30" s="2"/>
    </row>
    <row r="31" spans="11:11" ht="15">
      <c r="K31" s="2"/>
    </row>
    <row r="32" spans="11:11" ht="15">
      <c r="K32" s="2"/>
    </row>
    <row r="33" spans="11:11" ht="15">
      <c r="K33" s="2"/>
    </row>
    <row r="34" spans="11:11" ht="15">
      <c r="K34" s="2"/>
    </row>
    <row r="35" spans="11:11" ht="15">
      <c r="K35" s="2"/>
    </row>
    <row r="36" spans="11:11" ht="15">
      <c r="K36" s="2"/>
    </row>
    <row r="37" spans="11:11" ht="15">
      <c r="K37" s="2"/>
    </row>
    <row r="38" spans="11:11" ht="15">
      <c r="K38" s="2"/>
    </row>
    <row r="39" spans="11:11" ht="15">
      <c r="K39" s="2"/>
    </row>
    <row r="40" spans="11:11" ht="15">
      <c r="K40" s="2"/>
    </row>
    <row r="41" spans="11:11" ht="15">
      <c r="K41" s="2"/>
    </row>
    <row r="42" spans="11:11" ht="15">
      <c r="K42" s="2"/>
    </row>
    <row r="43" spans="11:11" ht="15">
      <c r="K43" s="2"/>
    </row>
    <row r="44" spans="11:11" ht="15">
      <c r="K44" s="2"/>
    </row>
    <row r="45" spans="11:11" ht="15">
      <c r="K45" s="2"/>
    </row>
    <row r="46" spans="11:11" ht="15">
      <c r="K46" s="2"/>
    </row>
    <row r="47" spans="11:11" ht="15">
      <c r="K47" s="2"/>
    </row>
    <row r="48" spans="11:11" ht="15">
      <c r="K48" s="2"/>
    </row>
    <row r="49" spans="11:11" ht="15">
      <c r="K49" s="2"/>
    </row>
    <row r="50" spans="11:11" ht="15">
      <c r="K50" s="2"/>
    </row>
    <row r="51" spans="11:11" ht="15">
      <c r="K51" s="2"/>
    </row>
    <row r="52" spans="11:11" ht="15">
      <c r="K52" s="2"/>
    </row>
    <row r="53" spans="11:11" ht="15">
      <c r="K53" s="2"/>
    </row>
    <row r="54" spans="11:11" ht="15">
      <c r="K54" s="2"/>
    </row>
    <row r="55" spans="11:11" ht="15">
      <c r="K55" s="2"/>
    </row>
    <row r="56" spans="11:11" ht="15">
      <c r="K56" s="2"/>
    </row>
    <row r="57" spans="11:11" ht="15">
      <c r="K57" s="2"/>
    </row>
    <row r="58" spans="11:11" ht="15">
      <c r="K58" s="2"/>
    </row>
    <row r="59" spans="11:11" ht="15">
      <c r="K59" s="2"/>
    </row>
    <row r="60" spans="11:11" ht="15">
      <c r="K60" s="2"/>
    </row>
    <row r="61" spans="11:11" ht="15">
      <c r="K61" s="2"/>
    </row>
    <row r="62" spans="11:11" ht="15">
      <c r="K62" s="2"/>
    </row>
    <row r="63" spans="11:11" ht="15">
      <c r="K63" s="2"/>
    </row>
    <row r="64" spans="11:11" ht="15">
      <c r="K64" s="2"/>
    </row>
    <row r="65" spans="11:11" ht="15">
      <c r="K65" s="2"/>
    </row>
    <row r="66" spans="11:11" ht="15">
      <c r="K66" s="2"/>
    </row>
    <row r="67" spans="11:11" ht="15">
      <c r="K67" s="2"/>
    </row>
    <row r="68" spans="11:11" ht="15">
      <c r="K68" s="2"/>
    </row>
    <row r="69" spans="11:11" ht="15">
      <c r="K69" s="2"/>
    </row>
    <row r="70" spans="11:11" ht="15">
      <c r="K70" s="2"/>
    </row>
    <row r="71" spans="11:11" ht="15">
      <c r="K71" s="2"/>
    </row>
    <row r="72" spans="11:11" ht="15">
      <c r="K72" s="2"/>
    </row>
    <row r="73" spans="11:11" ht="15">
      <c r="K73" s="2"/>
    </row>
    <row r="74" spans="11:11" ht="15">
      <c r="K74" s="2"/>
    </row>
    <row r="75" spans="11:11" ht="15">
      <c r="K75" s="2"/>
    </row>
    <row r="76" spans="11:11" ht="15">
      <c r="K76" s="2"/>
    </row>
    <row r="77" spans="11:11" ht="15">
      <c r="K77" s="2"/>
    </row>
    <row r="78" spans="11:11" ht="15">
      <c r="K78" s="2"/>
    </row>
    <row r="79" spans="11:11" ht="15">
      <c r="K79" s="2"/>
    </row>
    <row r="80" spans="11:11" ht="15">
      <c r="K80" s="2"/>
    </row>
    <row r="81" spans="11:11" ht="15">
      <c r="K81" s="2"/>
    </row>
    <row r="82" spans="11:11" ht="15">
      <c r="K82" s="2"/>
    </row>
    <row r="83" spans="11:11" ht="15">
      <c r="K83" s="2"/>
    </row>
    <row r="84" spans="11:11" ht="15">
      <c r="K84" s="2"/>
    </row>
    <row r="85" spans="11:11" ht="15">
      <c r="K85" s="2"/>
    </row>
    <row r="86" spans="11:11" ht="15">
      <c r="K86" s="2"/>
    </row>
    <row r="87" spans="11:11" ht="15">
      <c r="K87" s="2"/>
    </row>
    <row r="88" spans="11:11" ht="15">
      <c r="K88" s="2"/>
    </row>
    <row r="89" spans="11:11" ht="15">
      <c r="K89" s="2"/>
    </row>
    <row r="90" spans="11:11" ht="15">
      <c r="K90" s="2"/>
    </row>
    <row r="91" spans="11:11" ht="15">
      <c r="K91" s="2"/>
    </row>
    <row r="92" spans="11:11" ht="15">
      <c r="K92" s="2"/>
    </row>
    <row r="93" spans="11:11" ht="15">
      <c r="K93" s="2"/>
    </row>
    <row r="94" spans="11:11" ht="15">
      <c r="K94" s="2"/>
    </row>
    <row r="95" spans="11:11" ht="15">
      <c r="K95" s="2"/>
    </row>
    <row r="96" spans="11:11" ht="15">
      <c r="K96" s="2"/>
    </row>
    <row r="97" spans="11:11" ht="15">
      <c r="K97" s="2"/>
    </row>
    <row r="98" spans="11:11" ht="15">
      <c r="K98" s="2"/>
    </row>
    <row r="99" spans="11:11" ht="15">
      <c r="K99" s="2"/>
    </row>
    <row r="100" spans="11:11" ht="15">
      <c r="K100" s="2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65"/>
  <sheetViews>
    <sheetView showGridLines="0" zoomScaleNormal="100" workbookViewId="0">
      <selection activeCell="A3" sqref="A3:B5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51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27132</v>
      </c>
      <c r="D6" s="7">
        <v>15047</v>
      </c>
      <c r="E6" s="7">
        <v>13842</v>
      </c>
      <c r="F6" s="7">
        <v>1205</v>
      </c>
      <c r="G6" s="7">
        <v>12085</v>
      </c>
    </row>
    <row r="7" spans="1:12" ht="12" customHeight="1">
      <c r="A7" s="24" t="s">
        <v>26</v>
      </c>
      <c r="B7" s="8" t="s">
        <v>9</v>
      </c>
      <c r="C7" s="9">
        <v>558</v>
      </c>
      <c r="D7" s="9">
        <v>36</v>
      </c>
      <c r="E7" s="9">
        <v>33</v>
      </c>
      <c r="F7" s="9">
        <v>3</v>
      </c>
      <c r="G7" s="9">
        <v>522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2850</v>
      </c>
      <c r="D8" s="9">
        <v>671</v>
      </c>
      <c r="E8" s="9">
        <v>538</v>
      </c>
      <c r="F8" s="9">
        <v>133</v>
      </c>
      <c r="G8" s="9">
        <v>2179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2937</v>
      </c>
      <c r="D9" s="9">
        <v>1783</v>
      </c>
      <c r="E9" s="9">
        <v>1493</v>
      </c>
      <c r="F9" s="9">
        <v>290</v>
      </c>
      <c r="G9" s="9">
        <v>1154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3002</v>
      </c>
      <c r="D10" s="9">
        <v>2155</v>
      </c>
      <c r="E10" s="9">
        <v>1940</v>
      </c>
      <c r="F10" s="9">
        <v>215</v>
      </c>
      <c r="G10" s="9">
        <v>847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2589</v>
      </c>
      <c r="D11" s="9">
        <v>1903</v>
      </c>
      <c r="E11" s="9">
        <v>1750</v>
      </c>
      <c r="F11" s="9">
        <v>153</v>
      </c>
      <c r="G11" s="9">
        <v>686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2327</v>
      </c>
      <c r="D12" s="9">
        <v>1752</v>
      </c>
      <c r="E12" s="9">
        <v>1651</v>
      </c>
      <c r="F12" s="9">
        <v>101</v>
      </c>
      <c r="G12" s="9">
        <v>575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2425</v>
      </c>
      <c r="D13" s="9">
        <v>1822</v>
      </c>
      <c r="E13" s="9">
        <v>1735</v>
      </c>
      <c r="F13" s="9">
        <v>87</v>
      </c>
      <c r="G13" s="9">
        <v>603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1991</v>
      </c>
      <c r="D14" s="9">
        <v>1495</v>
      </c>
      <c r="E14" s="9">
        <v>1398</v>
      </c>
      <c r="F14" s="9">
        <v>97</v>
      </c>
      <c r="G14" s="9">
        <v>496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1722</v>
      </c>
      <c r="D15" s="9">
        <v>1135</v>
      </c>
      <c r="E15" s="9">
        <v>1106</v>
      </c>
      <c r="F15" s="9">
        <v>29</v>
      </c>
      <c r="G15" s="9">
        <v>587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1588</v>
      </c>
      <c r="D16" s="9">
        <v>933</v>
      </c>
      <c r="E16" s="9">
        <v>897</v>
      </c>
      <c r="F16" s="9">
        <v>36</v>
      </c>
      <c r="G16" s="9">
        <v>655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1438</v>
      </c>
      <c r="D17" s="9">
        <v>641</v>
      </c>
      <c r="E17" s="9">
        <v>615</v>
      </c>
      <c r="F17" s="9">
        <v>26</v>
      </c>
      <c r="G17" s="9">
        <v>797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1404</v>
      </c>
      <c r="D18" s="9">
        <v>407</v>
      </c>
      <c r="E18" s="9">
        <v>393</v>
      </c>
      <c r="F18" s="9">
        <v>14</v>
      </c>
      <c r="G18" s="9">
        <v>997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1021</v>
      </c>
      <c r="D19" s="9">
        <v>183</v>
      </c>
      <c r="E19" s="9">
        <v>175</v>
      </c>
      <c r="F19" s="9">
        <v>8</v>
      </c>
      <c r="G19" s="9">
        <v>838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631</v>
      </c>
      <c r="D20" s="9">
        <v>75</v>
      </c>
      <c r="E20" s="9">
        <v>65</v>
      </c>
      <c r="F20" s="9">
        <v>10</v>
      </c>
      <c r="G20" s="9">
        <v>556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649</v>
      </c>
      <c r="D21" s="9">
        <v>56</v>
      </c>
      <c r="E21" s="9">
        <v>53</v>
      </c>
      <c r="F21" s="9">
        <v>3</v>
      </c>
      <c r="G21" s="9">
        <v>593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13960</v>
      </c>
      <c r="D22" s="7">
        <v>6158</v>
      </c>
      <c r="E22" s="7">
        <v>5439</v>
      </c>
      <c r="F22" s="7">
        <v>719</v>
      </c>
      <c r="G22" s="7">
        <v>7802</v>
      </c>
    </row>
    <row r="23" spans="1:12" ht="12" customHeight="1">
      <c r="A23" s="24" t="s">
        <v>26</v>
      </c>
      <c r="B23" s="8" t="s">
        <v>9</v>
      </c>
      <c r="C23" s="9">
        <v>264</v>
      </c>
      <c r="D23" s="9">
        <v>12</v>
      </c>
      <c r="E23" s="9">
        <v>11</v>
      </c>
      <c r="F23" s="9">
        <v>1</v>
      </c>
      <c r="G23" s="9">
        <v>252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1422</v>
      </c>
      <c r="D24" s="9">
        <v>249</v>
      </c>
      <c r="E24" s="9">
        <v>179</v>
      </c>
      <c r="F24" s="9">
        <v>70</v>
      </c>
      <c r="G24" s="9">
        <v>1173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1503</v>
      </c>
      <c r="D25" s="9">
        <v>735</v>
      </c>
      <c r="E25" s="9">
        <v>561</v>
      </c>
      <c r="F25" s="9">
        <v>174</v>
      </c>
      <c r="G25" s="9">
        <v>768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1517</v>
      </c>
      <c r="D26" s="9">
        <v>865</v>
      </c>
      <c r="E26" s="9">
        <v>727</v>
      </c>
      <c r="F26" s="9">
        <v>138</v>
      </c>
      <c r="G26" s="9">
        <v>652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1324</v>
      </c>
      <c r="D27" s="9">
        <v>799</v>
      </c>
      <c r="E27" s="9">
        <v>701</v>
      </c>
      <c r="F27" s="9">
        <v>98</v>
      </c>
      <c r="G27" s="9">
        <v>525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1208</v>
      </c>
      <c r="D28" s="9">
        <v>753</v>
      </c>
      <c r="E28" s="9">
        <v>683</v>
      </c>
      <c r="F28" s="9">
        <v>70</v>
      </c>
      <c r="G28" s="9">
        <v>455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1257</v>
      </c>
      <c r="D29" s="9">
        <v>786</v>
      </c>
      <c r="E29" s="9">
        <v>730</v>
      </c>
      <c r="F29" s="9">
        <v>56</v>
      </c>
      <c r="G29" s="9">
        <v>471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1022</v>
      </c>
      <c r="D30" s="9">
        <v>665</v>
      </c>
      <c r="E30" s="9">
        <v>611</v>
      </c>
      <c r="F30" s="9">
        <v>54</v>
      </c>
      <c r="G30" s="9">
        <v>357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876</v>
      </c>
      <c r="D31" s="9">
        <v>477</v>
      </c>
      <c r="E31" s="9">
        <v>464</v>
      </c>
      <c r="F31" s="9">
        <v>13</v>
      </c>
      <c r="G31" s="9">
        <v>399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816</v>
      </c>
      <c r="D32" s="9">
        <v>354</v>
      </c>
      <c r="E32" s="9">
        <v>341</v>
      </c>
      <c r="F32" s="9">
        <v>13</v>
      </c>
      <c r="G32" s="9">
        <v>462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753</v>
      </c>
      <c r="D33" s="9">
        <v>221</v>
      </c>
      <c r="E33" s="9">
        <v>207</v>
      </c>
      <c r="F33" s="9">
        <v>14</v>
      </c>
      <c r="G33" s="9">
        <v>532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716</v>
      </c>
      <c r="D34" s="9">
        <v>122</v>
      </c>
      <c r="E34" s="9">
        <v>116</v>
      </c>
      <c r="F34" s="9">
        <v>6</v>
      </c>
      <c r="G34" s="9">
        <v>594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510</v>
      </c>
      <c r="D35" s="9">
        <v>61</v>
      </c>
      <c r="E35" s="9">
        <v>59</v>
      </c>
      <c r="F35" s="9">
        <v>2</v>
      </c>
      <c r="G35" s="9">
        <v>449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366</v>
      </c>
      <c r="D36" s="9">
        <v>32</v>
      </c>
      <c r="E36" s="9">
        <v>25</v>
      </c>
      <c r="F36" s="9">
        <v>7</v>
      </c>
      <c r="G36" s="9">
        <v>334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406</v>
      </c>
      <c r="D37" s="9">
        <v>27</v>
      </c>
      <c r="E37" s="9">
        <v>24</v>
      </c>
      <c r="F37" s="9">
        <v>3</v>
      </c>
      <c r="G37" s="9">
        <v>379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13172</v>
      </c>
      <c r="D38" s="7">
        <v>8889</v>
      </c>
      <c r="E38" s="7">
        <v>8403</v>
      </c>
      <c r="F38" s="7">
        <v>486</v>
      </c>
      <c r="G38" s="7">
        <v>4283</v>
      </c>
    </row>
    <row r="39" spans="1:12" ht="12" customHeight="1">
      <c r="A39" s="24" t="s">
        <v>26</v>
      </c>
      <c r="B39" s="8" t="s">
        <v>9</v>
      </c>
      <c r="C39" s="9">
        <v>294</v>
      </c>
      <c r="D39" s="9">
        <v>24</v>
      </c>
      <c r="E39" s="9">
        <v>22</v>
      </c>
      <c r="F39" s="9">
        <v>2</v>
      </c>
      <c r="G39" s="9">
        <v>270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1428</v>
      </c>
      <c r="D40" s="9">
        <v>422</v>
      </c>
      <c r="E40" s="9">
        <v>359</v>
      </c>
      <c r="F40" s="9">
        <v>63</v>
      </c>
      <c r="G40" s="9">
        <v>1006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1434</v>
      </c>
      <c r="D41" s="9">
        <v>1048</v>
      </c>
      <c r="E41" s="9">
        <v>932</v>
      </c>
      <c r="F41" s="9">
        <v>116</v>
      </c>
      <c r="G41" s="9">
        <v>386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1485</v>
      </c>
      <c r="D42" s="9">
        <v>1290</v>
      </c>
      <c r="E42" s="9">
        <v>1213</v>
      </c>
      <c r="F42" s="9">
        <v>77</v>
      </c>
      <c r="G42" s="9">
        <v>195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1265</v>
      </c>
      <c r="D43" s="9">
        <v>1104</v>
      </c>
      <c r="E43" s="9">
        <v>1049</v>
      </c>
      <c r="F43" s="9">
        <v>55</v>
      </c>
      <c r="G43" s="9">
        <v>161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1119</v>
      </c>
      <c r="D44" s="9">
        <v>999</v>
      </c>
      <c r="E44" s="9">
        <v>968</v>
      </c>
      <c r="F44" s="9">
        <v>31</v>
      </c>
      <c r="G44" s="9">
        <v>120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1168</v>
      </c>
      <c r="D45" s="9">
        <v>1036</v>
      </c>
      <c r="E45" s="9">
        <v>1005</v>
      </c>
      <c r="F45" s="9">
        <v>31</v>
      </c>
      <c r="G45" s="9">
        <v>132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969</v>
      </c>
      <c r="D46" s="9">
        <v>830</v>
      </c>
      <c r="E46" s="9">
        <v>787</v>
      </c>
      <c r="F46" s="9">
        <v>43</v>
      </c>
      <c r="G46" s="9">
        <v>139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846</v>
      </c>
      <c r="D47" s="9">
        <v>658</v>
      </c>
      <c r="E47" s="9">
        <v>642</v>
      </c>
      <c r="F47" s="9">
        <v>16</v>
      </c>
      <c r="G47" s="9">
        <v>188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772</v>
      </c>
      <c r="D48" s="9">
        <v>579</v>
      </c>
      <c r="E48" s="9">
        <v>556</v>
      </c>
      <c r="F48" s="9">
        <v>23</v>
      </c>
      <c r="G48" s="9">
        <v>193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685</v>
      </c>
      <c r="D49" s="9">
        <v>420</v>
      </c>
      <c r="E49" s="9">
        <v>408</v>
      </c>
      <c r="F49" s="9">
        <v>12</v>
      </c>
      <c r="G49" s="9">
        <v>265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688</v>
      </c>
      <c r="D50" s="9">
        <v>285</v>
      </c>
      <c r="E50" s="9">
        <v>277</v>
      </c>
      <c r="F50" s="9">
        <v>8</v>
      </c>
      <c r="G50" s="9">
        <v>403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511</v>
      </c>
      <c r="D51" s="9">
        <v>122</v>
      </c>
      <c r="E51" s="9">
        <v>116</v>
      </c>
      <c r="F51" s="9">
        <v>6</v>
      </c>
      <c r="G51" s="9">
        <v>389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265</v>
      </c>
      <c r="D52" s="9">
        <v>43</v>
      </c>
      <c r="E52" s="9">
        <v>40</v>
      </c>
      <c r="F52" s="9">
        <v>3</v>
      </c>
      <c r="G52" s="9">
        <v>222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243</v>
      </c>
      <c r="D53" s="12">
        <v>29</v>
      </c>
      <c r="E53" s="12">
        <v>29</v>
      </c>
      <c r="F53" s="12" t="s">
        <v>39</v>
      </c>
      <c r="G53" s="12">
        <v>214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65"/>
  <sheetViews>
    <sheetView showGridLines="0" zoomScaleNormal="100" workbookViewId="0">
      <selection activeCell="A3" sqref="A3:B5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52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16369</v>
      </c>
      <c r="D6" s="7">
        <v>9152</v>
      </c>
      <c r="E6" s="7">
        <v>8407</v>
      </c>
      <c r="F6" s="7">
        <v>745</v>
      </c>
      <c r="G6" s="7">
        <v>7217</v>
      </c>
    </row>
    <row r="7" spans="1:12" ht="12" customHeight="1">
      <c r="A7" s="24" t="s">
        <v>26</v>
      </c>
      <c r="B7" s="8" t="s">
        <v>9</v>
      </c>
      <c r="C7" s="9">
        <v>378</v>
      </c>
      <c r="D7" s="9">
        <v>27</v>
      </c>
      <c r="E7" s="9">
        <v>26</v>
      </c>
      <c r="F7" s="9">
        <v>1</v>
      </c>
      <c r="G7" s="9">
        <v>351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1939</v>
      </c>
      <c r="D8" s="9">
        <v>515</v>
      </c>
      <c r="E8" s="9">
        <v>428</v>
      </c>
      <c r="F8" s="9">
        <v>87</v>
      </c>
      <c r="G8" s="9">
        <v>1424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1884</v>
      </c>
      <c r="D9" s="9">
        <v>1200</v>
      </c>
      <c r="E9" s="9">
        <v>1007</v>
      </c>
      <c r="F9" s="9">
        <v>193</v>
      </c>
      <c r="G9" s="9">
        <v>684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1932</v>
      </c>
      <c r="D10" s="9">
        <v>1391</v>
      </c>
      <c r="E10" s="9">
        <v>1265</v>
      </c>
      <c r="F10" s="9">
        <v>126</v>
      </c>
      <c r="G10" s="9">
        <v>541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1537</v>
      </c>
      <c r="D11" s="9">
        <v>1165</v>
      </c>
      <c r="E11" s="9">
        <v>1073</v>
      </c>
      <c r="F11" s="9">
        <v>92</v>
      </c>
      <c r="G11" s="9">
        <v>372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1433</v>
      </c>
      <c r="D12" s="9">
        <v>1051</v>
      </c>
      <c r="E12" s="9">
        <v>963</v>
      </c>
      <c r="F12" s="9">
        <v>88</v>
      </c>
      <c r="G12" s="9">
        <v>382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1511</v>
      </c>
      <c r="D13" s="9">
        <v>1105</v>
      </c>
      <c r="E13" s="9">
        <v>1051</v>
      </c>
      <c r="F13" s="9">
        <v>54</v>
      </c>
      <c r="G13" s="9">
        <v>406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1145</v>
      </c>
      <c r="D14" s="9">
        <v>798</v>
      </c>
      <c r="E14" s="9">
        <v>762</v>
      </c>
      <c r="F14" s="9">
        <v>36</v>
      </c>
      <c r="G14" s="9">
        <v>347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954</v>
      </c>
      <c r="D15" s="9">
        <v>605</v>
      </c>
      <c r="E15" s="9">
        <v>577</v>
      </c>
      <c r="F15" s="9">
        <v>28</v>
      </c>
      <c r="G15" s="9">
        <v>349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878</v>
      </c>
      <c r="D16" s="9">
        <v>515</v>
      </c>
      <c r="E16" s="9">
        <v>505</v>
      </c>
      <c r="F16" s="9">
        <v>10</v>
      </c>
      <c r="G16" s="9">
        <v>363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830</v>
      </c>
      <c r="D17" s="9">
        <v>370</v>
      </c>
      <c r="E17" s="9">
        <v>360</v>
      </c>
      <c r="F17" s="9">
        <v>10</v>
      </c>
      <c r="G17" s="9">
        <v>460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738</v>
      </c>
      <c r="D18" s="9">
        <v>226</v>
      </c>
      <c r="E18" s="9">
        <v>216</v>
      </c>
      <c r="F18" s="9">
        <v>10</v>
      </c>
      <c r="G18" s="9">
        <v>512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530</v>
      </c>
      <c r="D19" s="9">
        <v>108</v>
      </c>
      <c r="E19" s="9">
        <v>103</v>
      </c>
      <c r="F19" s="9">
        <v>5</v>
      </c>
      <c r="G19" s="9">
        <v>422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305</v>
      </c>
      <c r="D20" s="9">
        <v>42</v>
      </c>
      <c r="E20" s="9">
        <v>38</v>
      </c>
      <c r="F20" s="9">
        <v>4</v>
      </c>
      <c r="G20" s="9">
        <v>263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375</v>
      </c>
      <c r="D21" s="9">
        <v>34</v>
      </c>
      <c r="E21" s="9">
        <v>33</v>
      </c>
      <c r="F21" s="9">
        <v>1</v>
      </c>
      <c r="G21" s="9">
        <v>341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8322</v>
      </c>
      <c r="D22" s="7">
        <v>3454</v>
      </c>
      <c r="E22" s="7">
        <v>2978</v>
      </c>
      <c r="F22" s="7">
        <v>476</v>
      </c>
      <c r="G22" s="7">
        <v>4868</v>
      </c>
    </row>
    <row r="23" spans="1:12" ht="12" customHeight="1">
      <c r="A23" s="24" t="s">
        <v>26</v>
      </c>
      <c r="B23" s="8" t="s">
        <v>9</v>
      </c>
      <c r="C23" s="9">
        <v>196</v>
      </c>
      <c r="D23" s="9">
        <v>13</v>
      </c>
      <c r="E23" s="9">
        <v>12</v>
      </c>
      <c r="F23" s="9">
        <v>1</v>
      </c>
      <c r="G23" s="9">
        <v>183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1034</v>
      </c>
      <c r="D24" s="9">
        <v>175</v>
      </c>
      <c r="E24" s="9">
        <v>123</v>
      </c>
      <c r="F24" s="9">
        <v>52</v>
      </c>
      <c r="G24" s="9">
        <v>859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953</v>
      </c>
      <c r="D25" s="9">
        <v>458</v>
      </c>
      <c r="E25" s="9">
        <v>335</v>
      </c>
      <c r="F25" s="9">
        <v>123</v>
      </c>
      <c r="G25" s="9">
        <v>495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980</v>
      </c>
      <c r="D26" s="9">
        <v>554</v>
      </c>
      <c r="E26" s="9">
        <v>454</v>
      </c>
      <c r="F26" s="9">
        <v>100</v>
      </c>
      <c r="G26" s="9">
        <v>426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776</v>
      </c>
      <c r="D27" s="9">
        <v>473</v>
      </c>
      <c r="E27" s="9">
        <v>412</v>
      </c>
      <c r="F27" s="9">
        <v>61</v>
      </c>
      <c r="G27" s="9">
        <v>303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745</v>
      </c>
      <c r="D28" s="9">
        <v>438</v>
      </c>
      <c r="E28" s="9">
        <v>379</v>
      </c>
      <c r="F28" s="9">
        <v>59</v>
      </c>
      <c r="G28" s="9">
        <v>307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741</v>
      </c>
      <c r="D29" s="9">
        <v>439</v>
      </c>
      <c r="E29" s="9">
        <v>404</v>
      </c>
      <c r="F29" s="9">
        <v>35</v>
      </c>
      <c r="G29" s="9">
        <v>302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565</v>
      </c>
      <c r="D30" s="9">
        <v>295</v>
      </c>
      <c r="E30" s="9">
        <v>278</v>
      </c>
      <c r="F30" s="9">
        <v>17</v>
      </c>
      <c r="G30" s="9">
        <v>270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489</v>
      </c>
      <c r="D31" s="9">
        <v>222</v>
      </c>
      <c r="E31" s="9">
        <v>208</v>
      </c>
      <c r="F31" s="9">
        <v>14</v>
      </c>
      <c r="G31" s="9">
        <v>267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444</v>
      </c>
      <c r="D32" s="9">
        <v>170</v>
      </c>
      <c r="E32" s="9">
        <v>166</v>
      </c>
      <c r="F32" s="9">
        <v>4</v>
      </c>
      <c r="G32" s="9">
        <v>274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389</v>
      </c>
      <c r="D33" s="9">
        <v>89</v>
      </c>
      <c r="E33" s="9">
        <v>89</v>
      </c>
      <c r="F33" s="9" t="s">
        <v>39</v>
      </c>
      <c r="G33" s="9">
        <v>300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353</v>
      </c>
      <c r="D34" s="9">
        <v>62</v>
      </c>
      <c r="E34" s="9">
        <v>58</v>
      </c>
      <c r="F34" s="9">
        <v>4</v>
      </c>
      <c r="G34" s="9">
        <v>291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266</v>
      </c>
      <c r="D35" s="9">
        <v>36</v>
      </c>
      <c r="E35" s="9">
        <v>32</v>
      </c>
      <c r="F35" s="9">
        <v>4</v>
      </c>
      <c r="G35" s="9">
        <v>230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157</v>
      </c>
      <c r="D36" s="9">
        <v>15</v>
      </c>
      <c r="E36" s="9">
        <v>14</v>
      </c>
      <c r="F36" s="9">
        <v>1</v>
      </c>
      <c r="G36" s="9">
        <v>142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234</v>
      </c>
      <c r="D37" s="9">
        <v>15</v>
      </c>
      <c r="E37" s="9">
        <v>14</v>
      </c>
      <c r="F37" s="9">
        <v>1</v>
      </c>
      <c r="G37" s="9">
        <v>219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8047</v>
      </c>
      <c r="D38" s="7">
        <v>5698</v>
      </c>
      <c r="E38" s="7">
        <v>5429</v>
      </c>
      <c r="F38" s="7">
        <v>269</v>
      </c>
      <c r="G38" s="7">
        <v>2349</v>
      </c>
    </row>
    <row r="39" spans="1:12" ht="12" customHeight="1">
      <c r="A39" s="24" t="s">
        <v>26</v>
      </c>
      <c r="B39" s="8" t="s">
        <v>9</v>
      </c>
      <c r="C39" s="9">
        <v>182</v>
      </c>
      <c r="D39" s="9">
        <v>14</v>
      </c>
      <c r="E39" s="9">
        <v>14</v>
      </c>
      <c r="F39" s="9" t="s">
        <v>39</v>
      </c>
      <c r="G39" s="9">
        <v>168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905</v>
      </c>
      <c r="D40" s="9">
        <v>340</v>
      </c>
      <c r="E40" s="9">
        <v>305</v>
      </c>
      <c r="F40" s="9">
        <v>35</v>
      </c>
      <c r="G40" s="9">
        <v>565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931</v>
      </c>
      <c r="D41" s="9">
        <v>742</v>
      </c>
      <c r="E41" s="9">
        <v>672</v>
      </c>
      <c r="F41" s="9">
        <v>70</v>
      </c>
      <c r="G41" s="9">
        <v>189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952</v>
      </c>
      <c r="D42" s="9">
        <v>837</v>
      </c>
      <c r="E42" s="9">
        <v>811</v>
      </c>
      <c r="F42" s="9">
        <v>26</v>
      </c>
      <c r="G42" s="9">
        <v>115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761</v>
      </c>
      <c r="D43" s="9">
        <v>692</v>
      </c>
      <c r="E43" s="9">
        <v>661</v>
      </c>
      <c r="F43" s="9">
        <v>31</v>
      </c>
      <c r="G43" s="9">
        <v>69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688</v>
      </c>
      <c r="D44" s="9">
        <v>613</v>
      </c>
      <c r="E44" s="9">
        <v>584</v>
      </c>
      <c r="F44" s="9">
        <v>29</v>
      </c>
      <c r="G44" s="9">
        <v>75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770</v>
      </c>
      <c r="D45" s="9">
        <v>666</v>
      </c>
      <c r="E45" s="9">
        <v>647</v>
      </c>
      <c r="F45" s="9">
        <v>19</v>
      </c>
      <c r="G45" s="9">
        <v>104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580</v>
      </c>
      <c r="D46" s="9">
        <v>503</v>
      </c>
      <c r="E46" s="9">
        <v>484</v>
      </c>
      <c r="F46" s="9">
        <v>19</v>
      </c>
      <c r="G46" s="9">
        <v>77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465</v>
      </c>
      <c r="D47" s="9">
        <v>383</v>
      </c>
      <c r="E47" s="9">
        <v>369</v>
      </c>
      <c r="F47" s="9">
        <v>14</v>
      </c>
      <c r="G47" s="9">
        <v>82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434</v>
      </c>
      <c r="D48" s="9">
        <v>345</v>
      </c>
      <c r="E48" s="9">
        <v>339</v>
      </c>
      <c r="F48" s="9">
        <v>6</v>
      </c>
      <c r="G48" s="9">
        <v>89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441</v>
      </c>
      <c r="D49" s="9">
        <v>281</v>
      </c>
      <c r="E49" s="9">
        <v>271</v>
      </c>
      <c r="F49" s="9">
        <v>10</v>
      </c>
      <c r="G49" s="9">
        <v>160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385</v>
      </c>
      <c r="D50" s="9">
        <v>164</v>
      </c>
      <c r="E50" s="9">
        <v>158</v>
      </c>
      <c r="F50" s="9">
        <v>6</v>
      </c>
      <c r="G50" s="9">
        <v>221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264</v>
      </c>
      <c r="D51" s="9">
        <v>72</v>
      </c>
      <c r="E51" s="9">
        <v>71</v>
      </c>
      <c r="F51" s="9">
        <v>1</v>
      </c>
      <c r="G51" s="9">
        <v>192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148</v>
      </c>
      <c r="D52" s="9">
        <v>27</v>
      </c>
      <c r="E52" s="9">
        <v>24</v>
      </c>
      <c r="F52" s="9">
        <v>3</v>
      </c>
      <c r="G52" s="9">
        <v>121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141</v>
      </c>
      <c r="D53" s="12">
        <v>19</v>
      </c>
      <c r="E53" s="12">
        <v>19</v>
      </c>
      <c r="F53" s="12" t="s">
        <v>39</v>
      </c>
      <c r="G53" s="12">
        <v>122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65"/>
  <sheetViews>
    <sheetView showGridLines="0" zoomScaleNormal="100" workbookViewId="0">
      <selection activeCell="A3" sqref="A3:B5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53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51610</v>
      </c>
      <c r="D6" s="7">
        <v>27422</v>
      </c>
      <c r="E6" s="7">
        <v>24997</v>
      </c>
      <c r="F6" s="7">
        <v>2425</v>
      </c>
      <c r="G6" s="7">
        <v>24188</v>
      </c>
    </row>
    <row r="7" spans="1:12" ht="12" customHeight="1">
      <c r="A7" s="24" t="s">
        <v>26</v>
      </c>
      <c r="B7" s="8" t="s">
        <v>9</v>
      </c>
      <c r="C7" s="9">
        <v>1126</v>
      </c>
      <c r="D7" s="9">
        <v>93</v>
      </c>
      <c r="E7" s="9">
        <v>76</v>
      </c>
      <c r="F7" s="9">
        <v>17</v>
      </c>
      <c r="G7" s="9">
        <v>1033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5610</v>
      </c>
      <c r="D8" s="9">
        <v>1291</v>
      </c>
      <c r="E8" s="9">
        <v>1023</v>
      </c>
      <c r="F8" s="9">
        <v>268</v>
      </c>
      <c r="G8" s="9">
        <v>4319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5539</v>
      </c>
      <c r="D9" s="9">
        <v>3275</v>
      </c>
      <c r="E9" s="9">
        <v>2732</v>
      </c>
      <c r="F9" s="9">
        <v>543</v>
      </c>
      <c r="G9" s="9">
        <v>2264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5377</v>
      </c>
      <c r="D10" s="9">
        <v>3756</v>
      </c>
      <c r="E10" s="9">
        <v>3302</v>
      </c>
      <c r="F10" s="9">
        <v>454</v>
      </c>
      <c r="G10" s="9">
        <v>1621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4888</v>
      </c>
      <c r="D11" s="9">
        <v>3549</v>
      </c>
      <c r="E11" s="9">
        <v>3261</v>
      </c>
      <c r="F11" s="9">
        <v>288</v>
      </c>
      <c r="G11" s="9">
        <v>1339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4476</v>
      </c>
      <c r="D12" s="9">
        <v>3239</v>
      </c>
      <c r="E12" s="9">
        <v>2999</v>
      </c>
      <c r="F12" s="9">
        <v>240</v>
      </c>
      <c r="G12" s="9">
        <v>1237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4833</v>
      </c>
      <c r="D13" s="9">
        <v>3449</v>
      </c>
      <c r="E13" s="9">
        <v>3254</v>
      </c>
      <c r="F13" s="9">
        <v>195</v>
      </c>
      <c r="G13" s="9">
        <v>1384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3665</v>
      </c>
      <c r="D14" s="9">
        <v>2570</v>
      </c>
      <c r="E14" s="9">
        <v>2442</v>
      </c>
      <c r="F14" s="9">
        <v>128</v>
      </c>
      <c r="G14" s="9">
        <v>1095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2989</v>
      </c>
      <c r="D15" s="9">
        <v>1971</v>
      </c>
      <c r="E15" s="9">
        <v>1867</v>
      </c>
      <c r="F15" s="9">
        <v>104</v>
      </c>
      <c r="G15" s="9">
        <v>1018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2994</v>
      </c>
      <c r="D16" s="9">
        <v>1625</v>
      </c>
      <c r="E16" s="9">
        <v>1540</v>
      </c>
      <c r="F16" s="9">
        <v>85</v>
      </c>
      <c r="G16" s="9">
        <v>1369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2809</v>
      </c>
      <c r="D17" s="9">
        <v>1245</v>
      </c>
      <c r="E17" s="9">
        <v>1201</v>
      </c>
      <c r="F17" s="9">
        <v>44</v>
      </c>
      <c r="G17" s="9">
        <v>1564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2678</v>
      </c>
      <c r="D18" s="9">
        <v>738</v>
      </c>
      <c r="E18" s="9">
        <v>717</v>
      </c>
      <c r="F18" s="9">
        <v>21</v>
      </c>
      <c r="G18" s="9">
        <v>1940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2003</v>
      </c>
      <c r="D19" s="9">
        <v>352</v>
      </c>
      <c r="E19" s="9">
        <v>335</v>
      </c>
      <c r="F19" s="9">
        <v>17</v>
      </c>
      <c r="G19" s="9">
        <v>1651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1219</v>
      </c>
      <c r="D20" s="9">
        <v>137</v>
      </c>
      <c r="E20" s="9">
        <v>126</v>
      </c>
      <c r="F20" s="9">
        <v>11</v>
      </c>
      <c r="G20" s="9">
        <v>1082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1404</v>
      </c>
      <c r="D21" s="9">
        <v>132</v>
      </c>
      <c r="E21" s="9">
        <v>122</v>
      </c>
      <c r="F21" s="9">
        <v>10</v>
      </c>
      <c r="G21" s="9">
        <v>1272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26027</v>
      </c>
      <c r="D22" s="7">
        <v>10679</v>
      </c>
      <c r="E22" s="7">
        <v>9275</v>
      </c>
      <c r="F22" s="7">
        <v>1404</v>
      </c>
      <c r="G22" s="7">
        <v>15348</v>
      </c>
    </row>
    <row r="23" spans="1:12" ht="12" customHeight="1">
      <c r="A23" s="24" t="s">
        <v>26</v>
      </c>
      <c r="B23" s="8" t="s">
        <v>9</v>
      </c>
      <c r="C23" s="9">
        <v>539</v>
      </c>
      <c r="D23" s="9">
        <v>34</v>
      </c>
      <c r="E23" s="9">
        <v>31</v>
      </c>
      <c r="F23" s="9">
        <v>3</v>
      </c>
      <c r="G23" s="9">
        <v>505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2776</v>
      </c>
      <c r="D24" s="9">
        <v>473</v>
      </c>
      <c r="E24" s="9">
        <v>345</v>
      </c>
      <c r="F24" s="9">
        <v>128</v>
      </c>
      <c r="G24" s="9">
        <v>2303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2729</v>
      </c>
      <c r="D25" s="9">
        <v>1278</v>
      </c>
      <c r="E25" s="9">
        <v>970</v>
      </c>
      <c r="F25" s="9">
        <v>308</v>
      </c>
      <c r="G25" s="9">
        <v>1451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2772</v>
      </c>
      <c r="D26" s="9">
        <v>1571</v>
      </c>
      <c r="E26" s="9">
        <v>1295</v>
      </c>
      <c r="F26" s="9">
        <v>276</v>
      </c>
      <c r="G26" s="9">
        <v>1201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2483</v>
      </c>
      <c r="D27" s="9">
        <v>1458</v>
      </c>
      <c r="E27" s="9">
        <v>1269</v>
      </c>
      <c r="F27" s="9">
        <v>189</v>
      </c>
      <c r="G27" s="9">
        <v>1025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2276</v>
      </c>
      <c r="D28" s="9">
        <v>1332</v>
      </c>
      <c r="E28" s="9">
        <v>1176</v>
      </c>
      <c r="F28" s="9">
        <v>156</v>
      </c>
      <c r="G28" s="9">
        <v>944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2437</v>
      </c>
      <c r="D29" s="9">
        <v>1386</v>
      </c>
      <c r="E29" s="9">
        <v>1263</v>
      </c>
      <c r="F29" s="9">
        <v>123</v>
      </c>
      <c r="G29" s="9">
        <v>1051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1843</v>
      </c>
      <c r="D30" s="9">
        <v>1007</v>
      </c>
      <c r="E30" s="9">
        <v>924</v>
      </c>
      <c r="F30" s="9">
        <v>83</v>
      </c>
      <c r="G30" s="9">
        <v>836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1490</v>
      </c>
      <c r="D31" s="9">
        <v>768</v>
      </c>
      <c r="E31" s="9">
        <v>714</v>
      </c>
      <c r="F31" s="9">
        <v>54</v>
      </c>
      <c r="G31" s="9">
        <v>722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1506</v>
      </c>
      <c r="D32" s="9">
        <v>570</v>
      </c>
      <c r="E32" s="9">
        <v>535</v>
      </c>
      <c r="F32" s="9">
        <v>35</v>
      </c>
      <c r="G32" s="9">
        <v>936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1398</v>
      </c>
      <c r="D33" s="9">
        <v>371</v>
      </c>
      <c r="E33" s="9">
        <v>351</v>
      </c>
      <c r="F33" s="9">
        <v>20</v>
      </c>
      <c r="G33" s="9">
        <v>1027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1327</v>
      </c>
      <c r="D34" s="9">
        <v>209</v>
      </c>
      <c r="E34" s="9">
        <v>201</v>
      </c>
      <c r="F34" s="9">
        <v>8</v>
      </c>
      <c r="G34" s="9">
        <v>1118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982</v>
      </c>
      <c r="D35" s="9">
        <v>109</v>
      </c>
      <c r="E35" s="9">
        <v>97</v>
      </c>
      <c r="F35" s="9">
        <v>12</v>
      </c>
      <c r="G35" s="9">
        <v>873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649</v>
      </c>
      <c r="D36" s="9">
        <v>51</v>
      </c>
      <c r="E36" s="9">
        <v>47</v>
      </c>
      <c r="F36" s="9">
        <v>4</v>
      </c>
      <c r="G36" s="9">
        <v>598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820</v>
      </c>
      <c r="D37" s="9">
        <v>62</v>
      </c>
      <c r="E37" s="9">
        <v>57</v>
      </c>
      <c r="F37" s="9">
        <v>5</v>
      </c>
      <c r="G37" s="9">
        <v>758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25583</v>
      </c>
      <c r="D38" s="7">
        <v>16743</v>
      </c>
      <c r="E38" s="7">
        <v>15722</v>
      </c>
      <c r="F38" s="7">
        <v>1021</v>
      </c>
      <c r="G38" s="7">
        <v>8840</v>
      </c>
    </row>
    <row r="39" spans="1:12" ht="12" customHeight="1">
      <c r="A39" s="24" t="s">
        <v>26</v>
      </c>
      <c r="B39" s="8" t="s">
        <v>9</v>
      </c>
      <c r="C39" s="9">
        <v>587</v>
      </c>
      <c r="D39" s="9">
        <v>59</v>
      </c>
      <c r="E39" s="9">
        <v>45</v>
      </c>
      <c r="F39" s="9">
        <v>14</v>
      </c>
      <c r="G39" s="9">
        <v>528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2834</v>
      </c>
      <c r="D40" s="9">
        <v>818</v>
      </c>
      <c r="E40" s="9">
        <v>678</v>
      </c>
      <c r="F40" s="9">
        <v>140</v>
      </c>
      <c r="G40" s="9">
        <v>2016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2810</v>
      </c>
      <c r="D41" s="9">
        <v>1997</v>
      </c>
      <c r="E41" s="9">
        <v>1762</v>
      </c>
      <c r="F41" s="9">
        <v>235</v>
      </c>
      <c r="G41" s="9">
        <v>813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2605</v>
      </c>
      <c r="D42" s="9">
        <v>2185</v>
      </c>
      <c r="E42" s="9">
        <v>2007</v>
      </c>
      <c r="F42" s="9">
        <v>178</v>
      </c>
      <c r="G42" s="9">
        <v>420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2405</v>
      </c>
      <c r="D43" s="9">
        <v>2091</v>
      </c>
      <c r="E43" s="9">
        <v>1992</v>
      </c>
      <c r="F43" s="9">
        <v>99</v>
      </c>
      <c r="G43" s="9">
        <v>314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2200</v>
      </c>
      <c r="D44" s="9">
        <v>1907</v>
      </c>
      <c r="E44" s="9">
        <v>1823</v>
      </c>
      <c r="F44" s="9">
        <v>84</v>
      </c>
      <c r="G44" s="9">
        <v>293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2396</v>
      </c>
      <c r="D45" s="9">
        <v>2063</v>
      </c>
      <c r="E45" s="9">
        <v>1991</v>
      </c>
      <c r="F45" s="9">
        <v>72</v>
      </c>
      <c r="G45" s="9">
        <v>333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1822</v>
      </c>
      <c r="D46" s="9">
        <v>1563</v>
      </c>
      <c r="E46" s="9">
        <v>1518</v>
      </c>
      <c r="F46" s="9">
        <v>45</v>
      </c>
      <c r="G46" s="9">
        <v>259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1499</v>
      </c>
      <c r="D47" s="9">
        <v>1203</v>
      </c>
      <c r="E47" s="9">
        <v>1153</v>
      </c>
      <c r="F47" s="9">
        <v>50</v>
      </c>
      <c r="G47" s="9">
        <v>296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1488</v>
      </c>
      <c r="D48" s="9">
        <v>1055</v>
      </c>
      <c r="E48" s="9">
        <v>1005</v>
      </c>
      <c r="F48" s="9">
        <v>50</v>
      </c>
      <c r="G48" s="9">
        <v>433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1411</v>
      </c>
      <c r="D49" s="9">
        <v>874</v>
      </c>
      <c r="E49" s="9">
        <v>850</v>
      </c>
      <c r="F49" s="9">
        <v>24</v>
      </c>
      <c r="G49" s="9">
        <v>537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1351</v>
      </c>
      <c r="D50" s="9">
        <v>529</v>
      </c>
      <c r="E50" s="9">
        <v>516</v>
      </c>
      <c r="F50" s="9">
        <v>13</v>
      </c>
      <c r="G50" s="9">
        <v>822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1021</v>
      </c>
      <c r="D51" s="9">
        <v>243</v>
      </c>
      <c r="E51" s="9">
        <v>238</v>
      </c>
      <c r="F51" s="9">
        <v>5</v>
      </c>
      <c r="G51" s="9">
        <v>778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570</v>
      </c>
      <c r="D52" s="9">
        <v>86</v>
      </c>
      <c r="E52" s="9">
        <v>79</v>
      </c>
      <c r="F52" s="9">
        <v>7</v>
      </c>
      <c r="G52" s="9">
        <v>484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584</v>
      </c>
      <c r="D53" s="12">
        <v>70</v>
      </c>
      <c r="E53" s="12">
        <v>65</v>
      </c>
      <c r="F53" s="12">
        <v>5</v>
      </c>
      <c r="G53" s="12">
        <v>514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65"/>
  <sheetViews>
    <sheetView showGridLines="0" zoomScaleNormal="100" workbookViewId="0">
      <selection activeCell="A3" sqref="A3:B5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54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70496</v>
      </c>
      <c r="D6" s="7">
        <v>44218</v>
      </c>
      <c r="E6" s="7">
        <v>40339</v>
      </c>
      <c r="F6" s="7">
        <v>3879</v>
      </c>
      <c r="G6" s="7">
        <v>26278</v>
      </c>
    </row>
    <row r="7" spans="1:12" ht="12" customHeight="1">
      <c r="A7" s="24" t="s">
        <v>26</v>
      </c>
      <c r="B7" s="8" t="s">
        <v>9</v>
      </c>
      <c r="C7" s="9">
        <v>1703</v>
      </c>
      <c r="D7" s="9">
        <v>169</v>
      </c>
      <c r="E7" s="9">
        <v>126</v>
      </c>
      <c r="F7" s="9">
        <v>43</v>
      </c>
      <c r="G7" s="9">
        <v>1534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8143</v>
      </c>
      <c r="D8" s="9">
        <v>2305</v>
      </c>
      <c r="E8" s="9">
        <v>1855</v>
      </c>
      <c r="F8" s="9">
        <v>450</v>
      </c>
      <c r="G8" s="9">
        <v>5838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7975</v>
      </c>
      <c r="D9" s="9">
        <v>5365</v>
      </c>
      <c r="E9" s="9">
        <v>4564</v>
      </c>
      <c r="F9" s="9">
        <v>801</v>
      </c>
      <c r="G9" s="9">
        <v>2610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7407</v>
      </c>
      <c r="D10" s="9">
        <v>5643</v>
      </c>
      <c r="E10" s="9">
        <v>4985</v>
      </c>
      <c r="F10" s="9">
        <v>658</v>
      </c>
      <c r="G10" s="9">
        <v>1764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6832</v>
      </c>
      <c r="D11" s="9">
        <v>5453</v>
      </c>
      <c r="E11" s="9">
        <v>5036</v>
      </c>
      <c r="F11" s="9">
        <v>417</v>
      </c>
      <c r="G11" s="9">
        <v>1379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6950</v>
      </c>
      <c r="D12" s="9">
        <v>5703</v>
      </c>
      <c r="E12" s="9">
        <v>5302</v>
      </c>
      <c r="F12" s="9">
        <v>401</v>
      </c>
      <c r="G12" s="9">
        <v>1247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7647</v>
      </c>
      <c r="D13" s="9">
        <v>6265</v>
      </c>
      <c r="E13" s="9">
        <v>5900</v>
      </c>
      <c r="F13" s="9">
        <v>365</v>
      </c>
      <c r="G13" s="9">
        <v>1382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5791</v>
      </c>
      <c r="D14" s="9">
        <v>4649</v>
      </c>
      <c r="E14" s="9">
        <v>4382</v>
      </c>
      <c r="F14" s="9">
        <v>267</v>
      </c>
      <c r="G14" s="9">
        <v>1142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4102</v>
      </c>
      <c r="D15" s="9">
        <v>3146</v>
      </c>
      <c r="E15" s="9">
        <v>2989</v>
      </c>
      <c r="F15" s="9">
        <v>157</v>
      </c>
      <c r="G15" s="9">
        <v>956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3355</v>
      </c>
      <c r="D16" s="9">
        <v>2270</v>
      </c>
      <c r="E16" s="9">
        <v>2160</v>
      </c>
      <c r="F16" s="9">
        <v>110</v>
      </c>
      <c r="G16" s="9">
        <v>1085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3207</v>
      </c>
      <c r="D17" s="9">
        <v>1617</v>
      </c>
      <c r="E17" s="9">
        <v>1541</v>
      </c>
      <c r="F17" s="9">
        <v>76</v>
      </c>
      <c r="G17" s="9">
        <v>1590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2736</v>
      </c>
      <c r="D18" s="9">
        <v>845</v>
      </c>
      <c r="E18" s="9">
        <v>777</v>
      </c>
      <c r="F18" s="9">
        <v>68</v>
      </c>
      <c r="G18" s="9">
        <v>1891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2194</v>
      </c>
      <c r="D19" s="9">
        <v>452</v>
      </c>
      <c r="E19" s="9">
        <v>409</v>
      </c>
      <c r="F19" s="9">
        <v>43</v>
      </c>
      <c r="G19" s="9">
        <v>1742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1201</v>
      </c>
      <c r="D20" s="9">
        <v>159</v>
      </c>
      <c r="E20" s="9">
        <v>151</v>
      </c>
      <c r="F20" s="9">
        <v>8</v>
      </c>
      <c r="G20" s="9">
        <v>1042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1253</v>
      </c>
      <c r="D21" s="9">
        <v>177</v>
      </c>
      <c r="E21" s="9">
        <v>162</v>
      </c>
      <c r="F21" s="9">
        <v>15</v>
      </c>
      <c r="G21" s="9">
        <v>1076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36386</v>
      </c>
      <c r="D22" s="7">
        <v>19224</v>
      </c>
      <c r="E22" s="7">
        <v>16840</v>
      </c>
      <c r="F22" s="7">
        <v>2384</v>
      </c>
      <c r="G22" s="7">
        <v>17162</v>
      </c>
    </row>
    <row r="23" spans="1:12" ht="12" customHeight="1">
      <c r="A23" s="24" t="s">
        <v>26</v>
      </c>
      <c r="B23" s="8" t="s">
        <v>9</v>
      </c>
      <c r="C23" s="9">
        <v>841</v>
      </c>
      <c r="D23" s="9">
        <v>67</v>
      </c>
      <c r="E23" s="9">
        <v>52</v>
      </c>
      <c r="F23" s="9">
        <v>15</v>
      </c>
      <c r="G23" s="9">
        <v>774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4004</v>
      </c>
      <c r="D24" s="9">
        <v>934</v>
      </c>
      <c r="E24" s="9">
        <v>696</v>
      </c>
      <c r="F24" s="9">
        <v>238</v>
      </c>
      <c r="G24" s="9">
        <v>3070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3984</v>
      </c>
      <c r="D25" s="9">
        <v>2269</v>
      </c>
      <c r="E25" s="9">
        <v>1818</v>
      </c>
      <c r="F25" s="9">
        <v>451</v>
      </c>
      <c r="G25" s="9">
        <v>1715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3861</v>
      </c>
      <c r="D26" s="9">
        <v>2481</v>
      </c>
      <c r="E26" s="9">
        <v>2067</v>
      </c>
      <c r="F26" s="9">
        <v>414</v>
      </c>
      <c r="G26" s="9">
        <v>1380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3640</v>
      </c>
      <c r="D27" s="9">
        <v>2509</v>
      </c>
      <c r="E27" s="9">
        <v>2186</v>
      </c>
      <c r="F27" s="9">
        <v>323</v>
      </c>
      <c r="G27" s="9">
        <v>1131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3630</v>
      </c>
      <c r="D28" s="9">
        <v>2631</v>
      </c>
      <c r="E28" s="9">
        <v>2342</v>
      </c>
      <c r="F28" s="9">
        <v>289</v>
      </c>
      <c r="G28" s="9">
        <v>999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3930</v>
      </c>
      <c r="D29" s="9">
        <v>2827</v>
      </c>
      <c r="E29" s="9">
        <v>2574</v>
      </c>
      <c r="F29" s="9">
        <v>253</v>
      </c>
      <c r="G29" s="9">
        <v>1103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2993</v>
      </c>
      <c r="D30" s="9">
        <v>2099</v>
      </c>
      <c r="E30" s="9">
        <v>1928</v>
      </c>
      <c r="F30" s="9">
        <v>171</v>
      </c>
      <c r="G30" s="9">
        <v>894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1992</v>
      </c>
      <c r="D31" s="9">
        <v>1279</v>
      </c>
      <c r="E31" s="9">
        <v>1203</v>
      </c>
      <c r="F31" s="9">
        <v>76</v>
      </c>
      <c r="G31" s="9">
        <v>713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1719</v>
      </c>
      <c r="D32" s="9">
        <v>914</v>
      </c>
      <c r="E32" s="9">
        <v>847</v>
      </c>
      <c r="F32" s="9">
        <v>67</v>
      </c>
      <c r="G32" s="9">
        <v>805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1639</v>
      </c>
      <c r="D33" s="9">
        <v>545</v>
      </c>
      <c r="E33" s="9">
        <v>510</v>
      </c>
      <c r="F33" s="9">
        <v>35</v>
      </c>
      <c r="G33" s="9">
        <v>1094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1458</v>
      </c>
      <c r="D34" s="9">
        <v>307</v>
      </c>
      <c r="E34" s="9">
        <v>284</v>
      </c>
      <c r="F34" s="9">
        <v>23</v>
      </c>
      <c r="G34" s="9">
        <v>1151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1178</v>
      </c>
      <c r="D35" s="9">
        <v>172</v>
      </c>
      <c r="E35" s="9">
        <v>158</v>
      </c>
      <c r="F35" s="9">
        <v>14</v>
      </c>
      <c r="G35" s="9">
        <v>1006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712</v>
      </c>
      <c r="D36" s="9">
        <v>79</v>
      </c>
      <c r="E36" s="9">
        <v>74</v>
      </c>
      <c r="F36" s="9">
        <v>5</v>
      </c>
      <c r="G36" s="9">
        <v>633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805</v>
      </c>
      <c r="D37" s="9">
        <v>111</v>
      </c>
      <c r="E37" s="9">
        <v>101</v>
      </c>
      <c r="F37" s="9">
        <v>10</v>
      </c>
      <c r="G37" s="9">
        <v>694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34110</v>
      </c>
      <c r="D38" s="7">
        <v>24994</v>
      </c>
      <c r="E38" s="7">
        <v>23499</v>
      </c>
      <c r="F38" s="7">
        <v>1495</v>
      </c>
      <c r="G38" s="7">
        <v>9116</v>
      </c>
    </row>
    <row r="39" spans="1:12" ht="12" customHeight="1">
      <c r="A39" s="24" t="s">
        <v>26</v>
      </c>
      <c r="B39" s="8" t="s">
        <v>9</v>
      </c>
      <c r="C39" s="9">
        <v>862</v>
      </c>
      <c r="D39" s="9">
        <v>102</v>
      </c>
      <c r="E39" s="9">
        <v>74</v>
      </c>
      <c r="F39" s="9">
        <v>28</v>
      </c>
      <c r="G39" s="9">
        <v>760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4139</v>
      </c>
      <c r="D40" s="9">
        <v>1371</v>
      </c>
      <c r="E40" s="9">
        <v>1159</v>
      </c>
      <c r="F40" s="9">
        <v>212</v>
      </c>
      <c r="G40" s="9">
        <v>2768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3991</v>
      </c>
      <c r="D41" s="9">
        <v>3096</v>
      </c>
      <c r="E41" s="9">
        <v>2746</v>
      </c>
      <c r="F41" s="9">
        <v>350</v>
      </c>
      <c r="G41" s="9">
        <v>895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3546</v>
      </c>
      <c r="D42" s="9">
        <v>3162</v>
      </c>
      <c r="E42" s="9">
        <v>2918</v>
      </c>
      <c r="F42" s="9">
        <v>244</v>
      </c>
      <c r="G42" s="9">
        <v>384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3192</v>
      </c>
      <c r="D43" s="9">
        <v>2944</v>
      </c>
      <c r="E43" s="9">
        <v>2850</v>
      </c>
      <c r="F43" s="9">
        <v>94</v>
      </c>
      <c r="G43" s="9">
        <v>248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3320</v>
      </c>
      <c r="D44" s="9">
        <v>3072</v>
      </c>
      <c r="E44" s="9">
        <v>2960</v>
      </c>
      <c r="F44" s="9">
        <v>112</v>
      </c>
      <c r="G44" s="9">
        <v>248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3717</v>
      </c>
      <c r="D45" s="9">
        <v>3438</v>
      </c>
      <c r="E45" s="9">
        <v>3326</v>
      </c>
      <c r="F45" s="9">
        <v>112</v>
      </c>
      <c r="G45" s="9">
        <v>279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2798</v>
      </c>
      <c r="D46" s="9">
        <v>2550</v>
      </c>
      <c r="E46" s="9">
        <v>2454</v>
      </c>
      <c r="F46" s="9">
        <v>96</v>
      </c>
      <c r="G46" s="9">
        <v>248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2110</v>
      </c>
      <c r="D47" s="9">
        <v>1867</v>
      </c>
      <c r="E47" s="9">
        <v>1786</v>
      </c>
      <c r="F47" s="9">
        <v>81</v>
      </c>
      <c r="G47" s="9">
        <v>243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1636</v>
      </c>
      <c r="D48" s="9">
        <v>1356</v>
      </c>
      <c r="E48" s="9">
        <v>1313</v>
      </c>
      <c r="F48" s="9">
        <v>43</v>
      </c>
      <c r="G48" s="9">
        <v>280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1568</v>
      </c>
      <c r="D49" s="9">
        <v>1072</v>
      </c>
      <c r="E49" s="9">
        <v>1031</v>
      </c>
      <c r="F49" s="9">
        <v>41</v>
      </c>
      <c r="G49" s="9">
        <v>496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1278</v>
      </c>
      <c r="D50" s="9">
        <v>538</v>
      </c>
      <c r="E50" s="9">
        <v>493</v>
      </c>
      <c r="F50" s="9">
        <v>45</v>
      </c>
      <c r="G50" s="9">
        <v>740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1016</v>
      </c>
      <c r="D51" s="9">
        <v>280</v>
      </c>
      <c r="E51" s="9">
        <v>251</v>
      </c>
      <c r="F51" s="9">
        <v>29</v>
      </c>
      <c r="G51" s="9">
        <v>736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489</v>
      </c>
      <c r="D52" s="9">
        <v>80</v>
      </c>
      <c r="E52" s="9">
        <v>77</v>
      </c>
      <c r="F52" s="9">
        <v>3</v>
      </c>
      <c r="G52" s="9">
        <v>409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448</v>
      </c>
      <c r="D53" s="12">
        <v>66</v>
      </c>
      <c r="E53" s="12">
        <v>61</v>
      </c>
      <c r="F53" s="12">
        <v>5</v>
      </c>
      <c r="G53" s="12">
        <v>382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65"/>
  <sheetViews>
    <sheetView showGridLines="0" zoomScaleNormal="100" workbookViewId="0">
      <selection activeCell="A3" sqref="A3:B5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55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60352</v>
      </c>
      <c r="D6" s="7">
        <v>34195</v>
      </c>
      <c r="E6" s="7">
        <v>31049</v>
      </c>
      <c r="F6" s="7">
        <v>3146</v>
      </c>
      <c r="G6" s="7">
        <v>26157</v>
      </c>
    </row>
    <row r="7" spans="1:12" ht="12" customHeight="1">
      <c r="A7" s="24" t="s">
        <v>26</v>
      </c>
      <c r="B7" s="8" t="s">
        <v>9</v>
      </c>
      <c r="C7" s="9">
        <v>1299</v>
      </c>
      <c r="D7" s="9">
        <v>59</v>
      </c>
      <c r="E7" s="9">
        <v>48</v>
      </c>
      <c r="F7" s="9">
        <v>11</v>
      </c>
      <c r="G7" s="9">
        <v>1240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6667</v>
      </c>
      <c r="D8" s="9">
        <v>1568</v>
      </c>
      <c r="E8" s="9">
        <v>1220</v>
      </c>
      <c r="F8" s="9">
        <v>348</v>
      </c>
      <c r="G8" s="9">
        <v>5099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6536</v>
      </c>
      <c r="D9" s="9">
        <v>4085</v>
      </c>
      <c r="E9" s="9">
        <v>3351</v>
      </c>
      <c r="F9" s="9">
        <v>734</v>
      </c>
      <c r="G9" s="9">
        <v>2451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6507</v>
      </c>
      <c r="D10" s="9">
        <v>4717</v>
      </c>
      <c r="E10" s="9">
        <v>4129</v>
      </c>
      <c r="F10" s="9">
        <v>588</v>
      </c>
      <c r="G10" s="9">
        <v>1790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5704</v>
      </c>
      <c r="D11" s="9">
        <v>4298</v>
      </c>
      <c r="E11" s="9">
        <v>3893</v>
      </c>
      <c r="F11" s="9">
        <v>405</v>
      </c>
      <c r="G11" s="9">
        <v>1406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5348</v>
      </c>
      <c r="D12" s="9">
        <v>4216</v>
      </c>
      <c r="E12" s="9">
        <v>3916</v>
      </c>
      <c r="F12" s="9">
        <v>300</v>
      </c>
      <c r="G12" s="9">
        <v>1132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5746</v>
      </c>
      <c r="D13" s="9">
        <v>4551</v>
      </c>
      <c r="E13" s="9">
        <v>4339</v>
      </c>
      <c r="F13" s="9">
        <v>212</v>
      </c>
      <c r="G13" s="9">
        <v>1195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4382</v>
      </c>
      <c r="D14" s="9">
        <v>3337</v>
      </c>
      <c r="E14" s="9">
        <v>3162</v>
      </c>
      <c r="F14" s="9">
        <v>175</v>
      </c>
      <c r="G14" s="9">
        <v>1045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3519</v>
      </c>
      <c r="D15" s="9">
        <v>2467</v>
      </c>
      <c r="E15" s="9">
        <v>2344</v>
      </c>
      <c r="F15" s="9">
        <v>123</v>
      </c>
      <c r="G15" s="9">
        <v>1052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3251</v>
      </c>
      <c r="D16" s="9">
        <v>1991</v>
      </c>
      <c r="E16" s="9">
        <v>1889</v>
      </c>
      <c r="F16" s="9">
        <v>102</v>
      </c>
      <c r="G16" s="9">
        <v>1260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3101</v>
      </c>
      <c r="D17" s="9">
        <v>1467</v>
      </c>
      <c r="E17" s="9">
        <v>1391</v>
      </c>
      <c r="F17" s="9">
        <v>76</v>
      </c>
      <c r="G17" s="9">
        <v>1634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3108</v>
      </c>
      <c r="D18" s="9">
        <v>862</v>
      </c>
      <c r="E18" s="9">
        <v>824</v>
      </c>
      <c r="F18" s="9">
        <v>38</v>
      </c>
      <c r="G18" s="9">
        <v>2246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2294</v>
      </c>
      <c r="D19" s="9">
        <v>332</v>
      </c>
      <c r="E19" s="9">
        <v>320</v>
      </c>
      <c r="F19" s="9">
        <v>12</v>
      </c>
      <c r="G19" s="9">
        <v>1962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1311</v>
      </c>
      <c r="D20" s="9">
        <v>137</v>
      </c>
      <c r="E20" s="9">
        <v>122</v>
      </c>
      <c r="F20" s="9">
        <v>15</v>
      </c>
      <c r="G20" s="9">
        <v>1174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1579</v>
      </c>
      <c r="D21" s="9">
        <v>108</v>
      </c>
      <c r="E21" s="9">
        <v>101</v>
      </c>
      <c r="F21" s="9">
        <v>7</v>
      </c>
      <c r="G21" s="9">
        <v>1471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31098</v>
      </c>
      <c r="D22" s="7">
        <v>14102</v>
      </c>
      <c r="E22" s="7">
        <v>12127</v>
      </c>
      <c r="F22" s="7">
        <v>1975</v>
      </c>
      <c r="G22" s="7">
        <v>16996</v>
      </c>
    </row>
    <row r="23" spans="1:12" ht="12" customHeight="1">
      <c r="A23" s="24" t="s">
        <v>26</v>
      </c>
      <c r="B23" s="8" t="s">
        <v>9</v>
      </c>
      <c r="C23" s="9">
        <v>661</v>
      </c>
      <c r="D23" s="9">
        <v>24</v>
      </c>
      <c r="E23" s="9">
        <v>18</v>
      </c>
      <c r="F23" s="9">
        <v>6</v>
      </c>
      <c r="G23" s="9">
        <v>637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3381</v>
      </c>
      <c r="D24" s="9">
        <v>593</v>
      </c>
      <c r="E24" s="9">
        <v>393</v>
      </c>
      <c r="F24" s="9">
        <v>200</v>
      </c>
      <c r="G24" s="9">
        <v>2788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3362</v>
      </c>
      <c r="D25" s="9">
        <v>1684</v>
      </c>
      <c r="E25" s="9">
        <v>1217</v>
      </c>
      <c r="F25" s="9">
        <v>467</v>
      </c>
      <c r="G25" s="9">
        <v>1678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3317</v>
      </c>
      <c r="D26" s="9">
        <v>1975</v>
      </c>
      <c r="E26" s="9">
        <v>1597</v>
      </c>
      <c r="F26" s="9">
        <v>378</v>
      </c>
      <c r="G26" s="9">
        <v>1342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2941</v>
      </c>
      <c r="D27" s="9">
        <v>1834</v>
      </c>
      <c r="E27" s="9">
        <v>1538</v>
      </c>
      <c r="F27" s="9">
        <v>296</v>
      </c>
      <c r="G27" s="9">
        <v>1107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2724</v>
      </c>
      <c r="D28" s="9">
        <v>1871</v>
      </c>
      <c r="E28" s="9">
        <v>1658</v>
      </c>
      <c r="F28" s="9">
        <v>213</v>
      </c>
      <c r="G28" s="9">
        <v>853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2893</v>
      </c>
      <c r="D29" s="9">
        <v>1988</v>
      </c>
      <c r="E29" s="9">
        <v>1850</v>
      </c>
      <c r="F29" s="9">
        <v>138</v>
      </c>
      <c r="G29" s="9">
        <v>905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2191</v>
      </c>
      <c r="D30" s="9">
        <v>1401</v>
      </c>
      <c r="E30" s="9">
        <v>1298</v>
      </c>
      <c r="F30" s="9">
        <v>103</v>
      </c>
      <c r="G30" s="9">
        <v>790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1819</v>
      </c>
      <c r="D31" s="9">
        <v>1044</v>
      </c>
      <c r="E31" s="9">
        <v>980</v>
      </c>
      <c r="F31" s="9">
        <v>64</v>
      </c>
      <c r="G31" s="9">
        <v>775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1688</v>
      </c>
      <c r="D32" s="9">
        <v>740</v>
      </c>
      <c r="E32" s="9">
        <v>697</v>
      </c>
      <c r="F32" s="9">
        <v>43</v>
      </c>
      <c r="G32" s="9">
        <v>948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1577</v>
      </c>
      <c r="D33" s="9">
        <v>439</v>
      </c>
      <c r="E33" s="9">
        <v>404</v>
      </c>
      <c r="F33" s="9">
        <v>35</v>
      </c>
      <c r="G33" s="9">
        <v>1138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1628</v>
      </c>
      <c r="D34" s="9">
        <v>282</v>
      </c>
      <c r="E34" s="9">
        <v>268</v>
      </c>
      <c r="F34" s="9">
        <v>14</v>
      </c>
      <c r="G34" s="9">
        <v>1346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1149</v>
      </c>
      <c r="D35" s="9">
        <v>114</v>
      </c>
      <c r="E35" s="9">
        <v>111</v>
      </c>
      <c r="F35" s="9">
        <v>3</v>
      </c>
      <c r="G35" s="9">
        <v>1035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749</v>
      </c>
      <c r="D36" s="9">
        <v>53</v>
      </c>
      <c r="E36" s="9">
        <v>43</v>
      </c>
      <c r="F36" s="9">
        <v>10</v>
      </c>
      <c r="G36" s="9">
        <v>696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1018</v>
      </c>
      <c r="D37" s="9">
        <v>60</v>
      </c>
      <c r="E37" s="9">
        <v>55</v>
      </c>
      <c r="F37" s="9">
        <v>5</v>
      </c>
      <c r="G37" s="9">
        <v>958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29254</v>
      </c>
      <c r="D38" s="7">
        <v>20093</v>
      </c>
      <c r="E38" s="7">
        <v>18922</v>
      </c>
      <c r="F38" s="7">
        <v>1171</v>
      </c>
      <c r="G38" s="7">
        <v>9161</v>
      </c>
    </row>
    <row r="39" spans="1:12" ht="12" customHeight="1">
      <c r="A39" s="24" t="s">
        <v>26</v>
      </c>
      <c r="B39" s="8" t="s">
        <v>9</v>
      </c>
      <c r="C39" s="9">
        <v>638</v>
      </c>
      <c r="D39" s="9">
        <v>35</v>
      </c>
      <c r="E39" s="9">
        <v>30</v>
      </c>
      <c r="F39" s="9">
        <v>5</v>
      </c>
      <c r="G39" s="9">
        <v>603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3286</v>
      </c>
      <c r="D40" s="9">
        <v>975</v>
      </c>
      <c r="E40" s="9">
        <v>827</v>
      </c>
      <c r="F40" s="9">
        <v>148</v>
      </c>
      <c r="G40" s="9">
        <v>2311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3174</v>
      </c>
      <c r="D41" s="9">
        <v>2401</v>
      </c>
      <c r="E41" s="9">
        <v>2134</v>
      </c>
      <c r="F41" s="9">
        <v>267</v>
      </c>
      <c r="G41" s="9">
        <v>773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3190</v>
      </c>
      <c r="D42" s="9">
        <v>2742</v>
      </c>
      <c r="E42" s="9">
        <v>2532</v>
      </c>
      <c r="F42" s="9">
        <v>210</v>
      </c>
      <c r="G42" s="9">
        <v>448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2763</v>
      </c>
      <c r="D43" s="9">
        <v>2464</v>
      </c>
      <c r="E43" s="9">
        <v>2355</v>
      </c>
      <c r="F43" s="9">
        <v>109</v>
      </c>
      <c r="G43" s="9">
        <v>299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2624</v>
      </c>
      <c r="D44" s="9">
        <v>2345</v>
      </c>
      <c r="E44" s="9">
        <v>2258</v>
      </c>
      <c r="F44" s="9">
        <v>87</v>
      </c>
      <c r="G44" s="9">
        <v>279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2853</v>
      </c>
      <c r="D45" s="9">
        <v>2563</v>
      </c>
      <c r="E45" s="9">
        <v>2489</v>
      </c>
      <c r="F45" s="9">
        <v>74</v>
      </c>
      <c r="G45" s="9">
        <v>290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2191</v>
      </c>
      <c r="D46" s="9">
        <v>1936</v>
      </c>
      <c r="E46" s="9">
        <v>1864</v>
      </c>
      <c r="F46" s="9">
        <v>72</v>
      </c>
      <c r="G46" s="9">
        <v>255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1700</v>
      </c>
      <c r="D47" s="9">
        <v>1423</v>
      </c>
      <c r="E47" s="9">
        <v>1364</v>
      </c>
      <c r="F47" s="9">
        <v>59</v>
      </c>
      <c r="G47" s="9">
        <v>277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1563</v>
      </c>
      <c r="D48" s="9">
        <v>1251</v>
      </c>
      <c r="E48" s="9">
        <v>1192</v>
      </c>
      <c r="F48" s="9">
        <v>59</v>
      </c>
      <c r="G48" s="9">
        <v>312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1524</v>
      </c>
      <c r="D49" s="9">
        <v>1028</v>
      </c>
      <c r="E49" s="9">
        <v>987</v>
      </c>
      <c r="F49" s="9">
        <v>41</v>
      </c>
      <c r="G49" s="9">
        <v>496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1480</v>
      </c>
      <c r="D50" s="9">
        <v>580</v>
      </c>
      <c r="E50" s="9">
        <v>556</v>
      </c>
      <c r="F50" s="9">
        <v>24</v>
      </c>
      <c r="G50" s="9">
        <v>900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1145</v>
      </c>
      <c r="D51" s="9">
        <v>218</v>
      </c>
      <c r="E51" s="9">
        <v>209</v>
      </c>
      <c r="F51" s="9">
        <v>9</v>
      </c>
      <c r="G51" s="9">
        <v>927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562</v>
      </c>
      <c r="D52" s="9">
        <v>84</v>
      </c>
      <c r="E52" s="9">
        <v>79</v>
      </c>
      <c r="F52" s="9">
        <v>5</v>
      </c>
      <c r="G52" s="9">
        <v>478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561</v>
      </c>
      <c r="D53" s="12">
        <v>48</v>
      </c>
      <c r="E53" s="12">
        <v>46</v>
      </c>
      <c r="F53" s="12">
        <v>2</v>
      </c>
      <c r="G53" s="12">
        <v>513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L65"/>
  <sheetViews>
    <sheetView showGridLines="0" zoomScaleNormal="100" workbookViewId="0">
      <selection sqref="A1:XFD1048576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56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50608</v>
      </c>
      <c r="D6" s="7">
        <v>28083</v>
      </c>
      <c r="E6" s="7">
        <v>25374</v>
      </c>
      <c r="F6" s="7">
        <v>2709</v>
      </c>
      <c r="G6" s="7">
        <v>22525</v>
      </c>
    </row>
    <row r="7" spans="1:12" ht="12" customHeight="1">
      <c r="A7" s="24" t="s">
        <v>26</v>
      </c>
      <c r="B7" s="8" t="s">
        <v>9</v>
      </c>
      <c r="C7" s="9">
        <v>1027</v>
      </c>
      <c r="D7" s="9">
        <v>91</v>
      </c>
      <c r="E7" s="9">
        <v>57</v>
      </c>
      <c r="F7" s="9">
        <v>34</v>
      </c>
      <c r="G7" s="9">
        <v>936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5532</v>
      </c>
      <c r="D8" s="9">
        <v>1405</v>
      </c>
      <c r="E8" s="9">
        <v>1100</v>
      </c>
      <c r="F8" s="9">
        <v>305</v>
      </c>
      <c r="G8" s="9">
        <v>4127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5570</v>
      </c>
      <c r="D9" s="9">
        <v>3326</v>
      </c>
      <c r="E9" s="9">
        <v>2762</v>
      </c>
      <c r="F9" s="9">
        <v>564</v>
      </c>
      <c r="G9" s="9">
        <v>2244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5609</v>
      </c>
      <c r="D10" s="9">
        <v>4026</v>
      </c>
      <c r="E10" s="9">
        <v>3519</v>
      </c>
      <c r="F10" s="9">
        <v>507</v>
      </c>
      <c r="G10" s="9">
        <v>1583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4704</v>
      </c>
      <c r="D11" s="9">
        <v>3512</v>
      </c>
      <c r="E11" s="9">
        <v>3214</v>
      </c>
      <c r="F11" s="9">
        <v>298</v>
      </c>
      <c r="G11" s="9">
        <v>1192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4216</v>
      </c>
      <c r="D12" s="9">
        <v>3178</v>
      </c>
      <c r="E12" s="9">
        <v>2966</v>
      </c>
      <c r="F12" s="9">
        <v>212</v>
      </c>
      <c r="G12" s="9">
        <v>1038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4806</v>
      </c>
      <c r="D13" s="9">
        <v>3624</v>
      </c>
      <c r="E13" s="9">
        <v>3395</v>
      </c>
      <c r="F13" s="9">
        <v>229</v>
      </c>
      <c r="G13" s="9">
        <v>1182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3816</v>
      </c>
      <c r="D14" s="9">
        <v>2792</v>
      </c>
      <c r="E14" s="9">
        <v>2609</v>
      </c>
      <c r="F14" s="9">
        <v>183</v>
      </c>
      <c r="G14" s="9">
        <v>1024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3055</v>
      </c>
      <c r="D15" s="9">
        <v>2128</v>
      </c>
      <c r="E15" s="9">
        <v>1998</v>
      </c>
      <c r="F15" s="9">
        <v>130</v>
      </c>
      <c r="G15" s="9">
        <v>927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2673</v>
      </c>
      <c r="D16" s="9">
        <v>1592</v>
      </c>
      <c r="E16" s="9">
        <v>1509</v>
      </c>
      <c r="F16" s="9">
        <v>83</v>
      </c>
      <c r="G16" s="9">
        <v>1081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2599</v>
      </c>
      <c r="D17" s="9">
        <v>1133</v>
      </c>
      <c r="E17" s="9">
        <v>1069</v>
      </c>
      <c r="F17" s="9">
        <v>64</v>
      </c>
      <c r="G17" s="9">
        <v>1466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2595</v>
      </c>
      <c r="D18" s="9">
        <v>700</v>
      </c>
      <c r="E18" s="9">
        <v>642</v>
      </c>
      <c r="F18" s="9">
        <v>58</v>
      </c>
      <c r="G18" s="9">
        <v>1895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1979</v>
      </c>
      <c r="D19" s="9">
        <v>328</v>
      </c>
      <c r="E19" s="9">
        <v>311</v>
      </c>
      <c r="F19" s="9">
        <v>17</v>
      </c>
      <c r="G19" s="9">
        <v>1651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1142</v>
      </c>
      <c r="D20" s="9">
        <v>133</v>
      </c>
      <c r="E20" s="9">
        <v>123</v>
      </c>
      <c r="F20" s="9">
        <v>10</v>
      </c>
      <c r="G20" s="9">
        <v>1009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1285</v>
      </c>
      <c r="D21" s="9">
        <v>115</v>
      </c>
      <c r="E21" s="9">
        <v>100</v>
      </c>
      <c r="F21" s="9">
        <v>15</v>
      </c>
      <c r="G21" s="9">
        <v>1170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25984</v>
      </c>
      <c r="D22" s="7">
        <v>11363</v>
      </c>
      <c r="E22" s="7">
        <v>9772</v>
      </c>
      <c r="F22" s="7">
        <v>1591</v>
      </c>
      <c r="G22" s="7">
        <v>14621</v>
      </c>
    </row>
    <row r="23" spans="1:12" ht="12" customHeight="1">
      <c r="A23" s="24" t="s">
        <v>26</v>
      </c>
      <c r="B23" s="8" t="s">
        <v>9</v>
      </c>
      <c r="C23" s="9">
        <v>557</v>
      </c>
      <c r="D23" s="9">
        <v>52</v>
      </c>
      <c r="E23" s="9">
        <v>32</v>
      </c>
      <c r="F23" s="9">
        <v>20</v>
      </c>
      <c r="G23" s="9">
        <v>505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2707</v>
      </c>
      <c r="D24" s="9">
        <v>528</v>
      </c>
      <c r="E24" s="9">
        <v>370</v>
      </c>
      <c r="F24" s="9">
        <v>158</v>
      </c>
      <c r="G24" s="9">
        <v>2179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2876</v>
      </c>
      <c r="D25" s="9">
        <v>1361</v>
      </c>
      <c r="E25" s="9">
        <v>1023</v>
      </c>
      <c r="F25" s="9">
        <v>338</v>
      </c>
      <c r="G25" s="9">
        <v>1515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2852</v>
      </c>
      <c r="D26" s="9">
        <v>1626</v>
      </c>
      <c r="E26" s="9">
        <v>1318</v>
      </c>
      <c r="F26" s="9">
        <v>308</v>
      </c>
      <c r="G26" s="9">
        <v>1226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2389</v>
      </c>
      <c r="D27" s="9">
        <v>1467</v>
      </c>
      <c r="E27" s="9">
        <v>1268</v>
      </c>
      <c r="F27" s="9">
        <v>199</v>
      </c>
      <c r="G27" s="9">
        <v>922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2197</v>
      </c>
      <c r="D28" s="9">
        <v>1371</v>
      </c>
      <c r="E28" s="9">
        <v>1224</v>
      </c>
      <c r="F28" s="9">
        <v>147</v>
      </c>
      <c r="G28" s="9">
        <v>826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2419</v>
      </c>
      <c r="D29" s="9">
        <v>1523</v>
      </c>
      <c r="E29" s="9">
        <v>1377</v>
      </c>
      <c r="F29" s="9">
        <v>146</v>
      </c>
      <c r="G29" s="9">
        <v>896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1882</v>
      </c>
      <c r="D30" s="9">
        <v>1143</v>
      </c>
      <c r="E30" s="9">
        <v>1041</v>
      </c>
      <c r="F30" s="9">
        <v>102</v>
      </c>
      <c r="G30" s="9">
        <v>739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1549</v>
      </c>
      <c r="D31" s="9">
        <v>885</v>
      </c>
      <c r="E31" s="9">
        <v>818</v>
      </c>
      <c r="F31" s="9">
        <v>67</v>
      </c>
      <c r="G31" s="9">
        <v>664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1352</v>
      </c>
      <c r="D32" s="9">
        <v>592</v>
      </c>
      <c r="E32" s="9">
        <v>557</v>
      </c>
      <c r="F32" s="9">
        <v>35</v>
      </c>
      <c r="G32" s="9">
        <v>760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1366</v>
      </c>
      <c r="D33" s="9">
        <v>350</v>
      </c>
      <c r="E33" s="9">
        <v>324</v>
      </c>
      <c r="F33" s="9">
        <v>26</v>
      </c>
      <c r="G33" s="9">
        <v>1016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1364</v>
      </c>
      <c r="D34" s="9">
        <v>237</v>
      </c>
      <c r="E34" s="9">
        <v>215</v>
      </c>
      <c r="F34" s="9">
        <v>22</v>
      </c>
      <c r="G34" s="9">
        <v>1127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1042</v>
      </c>
      <c r="D35" s="9">
        <v>116</v>
      </c>
      <c r="E35" s="9">
        <v>108</v>
      </c>
      <c r="F35" s="9">
        <v>8</v>
      </c>
      <c r="G35" s="9">
        <v>926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609</v>
      </c>
      <c r="D36" s="9">
        <v>53</v>
      </c>
      <c r="E36" s="9">
        <v>48</v>
      </c>
      <c r="F36" s="9">
        <v>5</v>
      </c>
      <c r="G36" s="9">
        <v>556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823</v>
      </c>
      <c r="D37" s="9">
        <v>59</v>
      </c>
      <c r="E37" s="9">
        <v>49</v>
      </c>
      <c r="F37" s="9">
        <v>10</v>
      </c>
      <c r="G37" s="9">
        <v>764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24624</v>
      </c>
      <c r="D38" s="7">
        <v>16720</v>
      </c>
      <c r="E38" s="7">
        <v>15602</v>
      </c>
      <c r="F38" s="7">
        <v>1118</v>
      </c>
      <c r="G38" s="7">
        <v>7904</v>
      </c>
    </row>
    <row r="39" spans="1:12" ht="12" customHeight="1">
      <c r="A39" s="24" t="s">
        <v>26</v>
      </c>
      <c r="B39" s="8" t="s">
        <v>9</v>
      </c>
      <c r="C39" s="9">
        <v>470</v>
      </c>
      <c r="D39" s="9">
        <v>39</v>
      </c>
      <c r="E39" s="9">
        <v>25</v>
      </c>
      <c r="F39" s="9">
        <v>14</v>
      </c>
      <c r="G39" s="9">
        <v>431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2825</v>
      </c>
      <c r="D40" s="9">
        <v>877</v>
      </c>
      <c r="E40" s="9">
        <v>730</v>
      </c>
      <c r="F40" s="9">
        <v>147</v>
      </c>
      <c r="G40" s="9">
        <v>1948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2694</v>
      </c>
      <c r="D41" s="9">
        <v>1965</v>
      </c>
      <c r="E41" s="9">
        <v>1739</v>
      </c>
      <c r="F41" s="9">
        <v>226</v>
      </c>
      <c r="G41" s="9">
        <v>729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2757</v>
      </c>
      <c r="D42" s="9">
        <v>2400</v>
      </c>
      <c r="E42" s="9">
        <v>2201</v>
      </c>
      <c r="F42" s="9">
        <v>199</v>
      </c>
      <c r="G42" s="9">
        <v>357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2315</v>
      </c>
      <c r="D43" s="9">
        <v>2045</v>
      </c>
      <c r="E43" s="9">
        <v>1946</v>
      </c>
      <c r="F43" s="9">
        <v>99</v>
      </c>
      <c r="G43" s="9">
        <v>270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2019</v>
      </c>
      <c r="D44" s="9">
        <v>1807</v>
      </c>
      <c r="E44" s="9">
        <v>1742</v>
      </c>
      <c r="F44" s="9">
        <v>65</v>
      </c>
      <c r="G44" s="9">
        <v>212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2387</v>
      </c>
      <c r="D45" s="9">
        <v>2101</v>
      </c>
      <c r="E45" s="9">
        <v>2018</v>
      </c>
      <c r="F45" s="9">
        <v>83</v>
      </c>
      <c r="G45" s="9">
        <v>286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1934</v>
      </c>
      <c r="D46" s="9">
        <v>1649</v>
      </c>
      <c r="E46" s="9">
        <v>1568</v>
      </c>
      <c r="F46" s="9">
        <v>81</v>
      </c>
      <c r="G46" s="9">
        <v>285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1506</v>
      </c>
      <c r="D47" s="9">
        <v>1243</v>
      </c>
      <c r="E47" s="9">
        <v>1180</v>
      </c>
      <c r="F47" s="9">
        <v>63</v>
      </c>
      <c r="G47" s="9">
        <v>263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1321</v>
      </c>
      <c r="D48" s="9">
        <v>1000</v>
      </c>
      <c r="E48" s="9">
        <v>952</v>
      </c>
      <c r="F48" s="9">
        <v>48</v>
      </c>
      <c r="G48" s="9">
        <v>321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1233</v>
      </c>
      <c r="D49" s="9">
        <v>783</v>
      </c>
      <c r="E49" s="9">
        <v>745</v>
      </c>
      <c r="F49" s="9">
        <v>38</v>
      </c>
      <c r="G49" s="9">
        <v>450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1231</v>
      </c>
      <c r="D50" s="9">
        <v>463</v>
      </c>
      <c r="E50" s="9">
        <v>427</v>
      </c>
      <c r="F50" s="9">
        <v>36</v>
      </c>
      <c r="G50" s="9">
        <v>768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937</v>
      </c>
      <c r="D51" s="9">
        <v>212</v>
      </c>
      <c r="E51" s="9">
        <v>203</v>
      </c>
      <c r="F51" s="9">
        <v>9</v>
      </c>
      <c r="G51" s="9">
        <v>725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533</v>
      </c>
      <c r="D52" s="9">
        <v>80</v>
      </c>
      <c r="E52" s="9">
        <v>75</v>
      </c>
      <c r="F52" s="9">
        <v>5</v>
      </c>
      <c r="G52" s="9">
        <v>453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462</v>
      </c>
      <c r="D53" s="12">
        <v>56</v>
      </c>
      <c r="E53" s="12">
        <v>51</v>
      </c>
      <c r="F53" s="12">
        <v>5</v>
      </c>
      <c r="G53" s="12">
        <v>406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L65"/>
  <sheetViews>
    <sheetView showGridLines="0" zoomScaleNormal="100" workbookViewId="0">
      <selection activeCell="A3" sqref="A3:B5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57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28724</v>
      </c>
      <c r="D6" s="7">
        <v>14208</v>
      </c>
      <c r="E6" s="7">
        <v>12746</v>
      </c>
      <c r="F6" s="7">
        <v>1462</v>
      </c>
      <c r="G6" s="7">
        <v>14516</v>
      </c>
    </row>
    <row r="7" spans="1:12" ht="12" customHeight="1">
      <c r="A7" s="24" t="s">
        <v>26</v>
      </c>
      <c r="B7" s="8" t="s">
        <v>9</v>
      </c>
      <c r="C7" s="9">
        <v>607</v>
      </c>
      <c r="D7" s="9">
        <v>58</v>
      </c>
      <c r="E7" s="9">
        <v>50</v>
      </c>
      <c r="F7" s="9">
        <v>8</v>
      </c>
      <c r="G7" s="9">
        <v>549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2934</v>
      </c>
      <c r="D8" s="9">
        <v>791</v>
      </c>
      <c r="E8" s="9">
        <v>617</v>
      </c>
      <c r="F8" s="9">
        <v>174</v>
      </c>
      <c r="G8" s="9">
        <v>2143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3122</v>
      </c>
      <c r="D9" s="9">
        <v>1757</v>
      </c>
      <c r="E9" s="9">
        <v>1473</v>
      </c>
      <c r="F9" s="9">
        <v>284</v>
      </c>
      <c r="G9" s="9">
        <v>1365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3060</v>
      </c>
      <c r="D10" s="9">
        <v>2017</v>
      </c>
      <c r="E10" s="9">
        <v>1766</v>
      </c>
      <c r="F10" s="9">
        <v>251</v>
      </c>
      <c r="G10" s="9">
        <v>1043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2674</v>
      </c>
      <c r="D11" s="9">
        <v>1728</v>
      </c>
      <c r="E11" s="9">
        <v>1545</v>
      </c>
      <c r="F11" s="9">
        <v>183</v>
      </c>
      <c r="G11" s="9">
        <v>946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2497</v>
      </c>
      <c r="D12" s="9">
        <v>1677</v>
      </c>
      <c r="E12" s="9">
        <v>1541</v>
      </c>
      <c r="F12" s="9">
        <v>136</v>
      </c>
      <c r="G12" s="9">
        <v>820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2394</v>
      </c>
      <c r="D13" s="9">
        <v>1593</v>
      </c>
      <c r="E13" s="9">
        <v>1488</v>
      </c>
      <c r="F13" s="9">
        <v>105</v>
      </c>
      <c r="G13" s="9">
        <v>801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1915</v>
      </c>
      <c r="D14" s="9">
        <v>1247</v>
      </c>
      <c r="E14" s="9">
        <v>1157</v>
      </c>
      <c r="F14" s="9">
        <v>90</v>
      </c>
      <c r="G14" s="9">
        <v>668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1720</v>
      </c>
      <c r="D15" s="9">
        <v>1011</v>
      </c>
      <c r="E15" s="9">
        <v>957</v>
      </c>
      <c r="F15" s="9">
        <v>54</v>
      </c>
      <c r="G15" s="9">
        <v>709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1654</v>
      </c>
      <c r="D16" s="9">
        <v>829</v>
      </c>
      <c r="E16" s="9">
        <v>771</v>
      </c>
      <c r="F16" s="9">
        <v>58</v>
      </c>
      <c r="G16" s="9">
        <v>825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1569</v>
      </c>
      <c r="D17" s="9">
        <v>614</v>
      </c>
      <c r="E17" s="9">
        <v>573</v>
      </c>
      <c r="F17" s="9">
        <v>41</v>
      </c>
      <c r="G17" s="9">
        <v>955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1591</v>
      </c>
      <c r="D18" s="9">
        <v>460</v>
      </c>
      <c r="E18" s="9">
        <v>426</v>
      </c>
      <c r="F18" s="9">
        <v>34</v>
      </c>
      <c r="G18" s="9">
        <v>1131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1189</v>
      </c>
      <c r="D19" s="9">
        <v>225</v>
      </c>
      <c r="E19" s="9">
        <v>202</v>
      </c>
      <c r="F19" s="9">
        <v>23</v>
      </c>
      <c r="G19" s="9">
        <v>964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785</v>
      </c>
      <c r="D20" s="9">
        <v>103</v>
      </c>
      <c r="E20" s="9">
        <v>87</v>
      </c>
      <c r="F20" s="9">
        <v>16</v>
      </c>
      <c r="G20" s="9">
        <v>682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1013</v>
      </c>
      <c r="D21" s="9">
        <v>98</v>
      </c>
      <c r="E21" s="9">
        <v>93</v>
      </c>
      <c r="F21" s="9">
        <v>5</v>
      </c>
      <c r="G21" s="9">
        <v>915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14329</v>
      </c>
      <c r="D22" s="7">
        <v>5469</v>
      </c>
      <c r="E22" s="7">
        <v>4681</v>
      </c>
      <c r="F22" s="7">
        <v>788</v>
      </c>
      <c r="G22" s="7">
        <v>8860</v>
      </c>
    </row>
    <row r="23" spans="1:12" ht="12" customHeight="1">
      <c r="A23" s="24" t="s">
        <v>26</v>
      </c>
      <c r="B23" s="8" t="s">
        <v>9</v>
      </c>
      <c r="C23" s="9">
        <v>288</v>
      </c>
      <c r="D23" s="9">
        <v>22</v>
      </c>
      <c r="E23" s="9">
        <v>19</v>
      </c>
      <c r="F23" s="9">
        <v>3</v>
      </c>
      <c r="G23" s="9">
        <v>266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1417</v>
      </c>
      <c r="D24" s="9">
        <v>273</v>
      </c>
      <c r="E24" s="9">
        <v>192</v>
      </c>
      <c r="F24" s="9">
        <v>81</v>
      </c>
      <c r="G24" s="9">
        <v>1144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1565</v>
      </c>
      <c r="D25" s="9">
        <v>685</v>
      </c>
      <c r="E25" s="9">
        <v>531</v>
      </c>
      <c r="F25" s="9">
        <v>154</v>
      </c>
      <c r="G25" s="9">
        <v>880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1511</v>
      </c>
      <c r="D26" s="9">
        <v>805</v>
      </c>
      <c r="E26" s="9">
        <v>651</v>
      </c>
      <c r="F26" s="9">
        <v>154</v>
      </c>
      <c r="G26" s="9">
        <v>706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1365</v>
      </c>
      <c r="D27" s="9">
        <v>708</v>
      </c>
      <c r="E27" s="9">
        <v>607</v>
      </c>
      <c r="F27" s="9">
        <v>101</v>
      </c>
      <c r="G27" s="9">
        <v>657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1230</v>
      </c>
      <c r="D28" s="9">
        <v>680</v>
      </c>
      <c r="E28" s="9">
        <v>601</v>
      </c>
      <c r="F28" s="9">
        <v>79</v>
      </c>
      <c r="G28" s="9">
        <v>550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1199</v>
      </c>
      <c r="D29" s="9">
        <v>626</v>
      </c>
      <c r="E29" s="9">
        <v>566</v>
      </c>
      <c r="F29" s="9">
        <v>60</v>
      </c>
      <c r="G29" s="9">
        <v>573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954</v>
      </c>
      <c r="D30" s="9">
        <v>500</v>
      </c>
      <c r="E30" s="9">
        <v>460</v>
      </c>
      <c r="F30" s="9">
        <v>40</v>
      </c>
      <c r="G30" s="9">
        <v>454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832</v>
      </c>
      <c r="D31" s="9">
        <v>380</v>
      </c>
      <c r="E31" s="9">
        <v>348</v>
      </c>
      <c r="F31" s="9">
        <v>32</v>
      </c>
      <c r="G31" s="9">
        <v>452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833</v>
      </c>
      <c r="D32" s="9">
        <v>312</v>
      </c>
      <c r="E32" s="9">
        <v>285</v>
      </c>
      <c r="F32" s="9">
        <v>27</v>
      </c>
      <c r="G32" s="9">
        <v>521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784</v>
      </c>
      <c r="D33" s="9">
        <v>182</v>
      </c>
      <c r="E33" s="9">
        <v>165</v>
      </c>
      <c r="F33" s="9">
        <v>17</v>
      </c>
      <c r="G33" s="9">
        <v>602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754</v>
      </c>
      <c r="D34" s="9">
        <v>138</v>
      </c>
      <c r="E34" s="9">
        <v>125</v>
      </c>
      <c r="F34" s="9">
        <v>13</v>
      </c>
      <c r="G34" s="9">
        <v>616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574</v>
      </c>
      <c r="D35" s="9">
        <v>66</v>
      </c>
      <c r="E35" s="9">
        <v>53</v>
      </c>
      <c r="F35" s="9">
        <v>13</v>
      </c>
      <c r="G35" s="9">
        <v>508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438</v>
      </c>
      <c r="D36" s="9">
        <v>43</v>
      </c>
      <c r="E36" s="9">
        <v>33</v>
      </c>
      <c r="F36" s="9">
        <v>10</v>
      </c>
      <c r="G36" s="9">
        <v>395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585</v>
      </c>
      <c r="D37" s="9">
        <v>49</v>
      </c>
      <c r="E37" s="9">
        <v>45</v>
      </c>
      <c r="F37" s="9">
        <v>4</v>
      </c>
      <c r="G37" s="9">
        <v>536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14395</v>
      </c>
      <c r="D38" s="7">
        <v>8739</v>
      </c>
      <c r="E38" s="7">
        <v>8065</v>
      </c>
      <c r="F38" s="7">
        <v>674</v>
      </c>
      <c r="G38" s="7">
        <v>5656</v>
      </c>
    </row>
    <row r="39" spans="1:12" ht="12" customHeight="1">
      <c r="A39" s="24" t="s">
        <v>26</v>
      </c>
      <c r="B39" s="8" t="s">
        <v>9</v>
      </c>
      <c r="C39" s="9">
        <v>319</v>
      </c>
      <c r="D39" s="9">
        <v>36</v>
      </c>
      <c r="E39" s="9">
        <v>31</v>
      </c>
      <c r="F39" s="9">
        <v>5</v>
      </c>
      <c r="G39" s="9">
        <v>283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1517</v>
      </c>
      <c r="D40" s="9">
        <v>518</v>
      </c>
      <c r="E40" s="9">
        <v>425</v>
      </c>
      <c r="F40" s="9">
        <v>93</v>
      </c>
      <c r="G40" s="9">
        <v>999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1557</v>
      </c>
      <c r="D41" s="9">
        <v>1072</v>
      </c>
      <c r="E41" s="9">
        <v>942</v>
      </c>
      <c r="F41" s="9">
        <v>130</v>
      </c>
      <c r="G41" s="9">
        <v>485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1549</v>
      </c>
      <c r="D42" s="9">
        <v>1212</v>
      </c>
      <c r="E42" s="9">
        <v>1115</v>
      </c>
      <c r="F42" s="9">
        <v>97</v>
      </c>
      <c r="G42" s="9">
        <v>337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1309</v>
      </c>
      <c r="D43" s="9">
        <v>1020</v>
      </c>
      <c r="E43" s="9">
        <v>938</v>
      </c>
      <c r="F43" s="9">
        <v>82</v>
      </c>
      <c r="G43" s="9">
        <v>289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1267</v>
      </c>
      <c r="D44" s="9">
        <v>997</v>
      </c>
      <c r="E44" s="9">
        <v>940</v>
      </c>
      <c r="F44" s="9">
        <v>57</v>
      </c>
      <c r="G44" s="9">
        <v>270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1195</v>
      </c>
      <c r="D45" s="9">
        <v>967</v>
      </c>
      <c r="E45" s="9">
        <v>922</v>
      </c>
      <c r="F45" s="9">
        <v>45</v>
      </c>
      <c r="G45" s="9">
        <v>228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961</v>
      </c>
      <c r="D46" s="9">
        <v>747</v>
      </c>
      <c r="E46" s="9">
        <v>697</v>
      </c>
      <c r="F46" s="9">
        <v>50</v>
      </c>
      <c r="G46" s="9">
        <v>214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888</v>
      </c>
      <c r="D47" s="9">
        <v>631</v>
      </c>
      <c r="E47" s="9">
        <v>609</v>
      </c>
      <c r="F47" s="9">
        <v>22</v>
      </c>
      <c r="G47" s="9">
        <v>257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821</v>
      </c>
      <c r="D48" s="9">
        <v>517</v>
      </c>
      <c r="E48" s="9">
        <v>486</v>
      </c>
      <c r="F48" s="9">
        <v>31</v>
      </c>
      <c r="G48" s="9">
        <v>304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785</v>
      </c>
      <c r="D49" s="9">
        <v>432</v>
      </c>
      <c r="E49" s="9">
        <v>408</v>
      </c>
      <c r="F49" s="9">
        <v>24</v>
      </c>
      <c r="G49" s="9">
        <v>353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837</v>
      </c>
      <c r="D50" s="9">
        <v>322</v>
      </c>
      <c r="E50" s="9">
        <v>301</v>
      </c>
      <c r="F50" s="9">
        <v>21</v>
      </c>
      <c r="G50" s="9">
        <v>515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615</v>
      </c>
      <c r="D51" s="9">
        <v>159</v>
      </c>
      <c r="E51" s="9">
        <v>149</v>
      </c>
      <c r="F51" s="9">
        <v>10</v>
      </c>
      <c r="G51" s="9">
        <v>456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347</v>
      </c>
      <c r="D52" s="9">
        <v>60</v>
      </c>
      <c r="E52" s="9">
        <v>54</v>
      </c>
      <c r="F52" s="9">
        <v>6</v>
      </c>
      <c r="G52" s="9">
        <v>287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428</v>
      </c>
      <c r="D53" s="12">
        <v>49</v>
      </c>
      <c r="E53" s="12">
        <v>48</v>
      </c>
      <c r="F53" s="12">
        <v>1</v>
      </c>
      <c r="G53" s="12">
        <v>379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65"/>
  <sheetViews>
    <sheetView showGridLines="0" zoomScaleNormal="100" workbookViewId="0">
      <selection sqref="A1:XFD1048576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58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17611</v>
      </c>
      <c r="D6" s="7">
        <v>11137</v>
      </c>
      <c r="E6" s="7">
        <v>10288</v>
      </c>
      <c r="F6" s="7">
        <v>849</v>
      </c>
      <c r="G6" s="7">
        <v>6474</v>
      </c>
    </row>
    <row r="7" spans="1:12" ht="12" customHeight="1">
      <c r="A7" s="24" t="s">
        <v>26</v>
      </c>
      <c r="B7" s="8" t="s">
        <v>9</v>
      </c>
      <c r="C7" s="9">
        <v>333</v>
      </c>
      <c r="D7" s="9">
        <v>49</v>
      </c>
      <c r="E7" s="9">
        <v>41</v>
      </c>
      <c r="F7" s="9">
        <v>8</v>
      </c>
      <c r="G7" s="9">
        <v>284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1808</v>
      </c>
      <c r="D8" s="9">
        <v>651</v>
      </c>
      <c r="E8" s="9">
        <v>561</v>
      </c>
      <c r="F8" s="9">
        <v>90</v>
      </c>
      <c r="G8" s="9">
        <v>1157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1915</v>
      </c>
      <c r="D9" s="9">
        <v>1352</v>
      </c>
      <c r="E9" s="9">
        <v>1183</v>
      </c>
      <c r="F9" s="9">
        <v>169</v>
      </c>
      <c r="G9" s="9">
        <v>563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1745</v>
      </c>
      <c r="D10" s="9">
        <v>1331</v>
      </c>
      <c r="E10" s="9">
        <v>1226</v>
      </c>
      <c r="F10" s="9">
        <v>105</v>
      </c>
      <c r="G10" s="9">
        <v>414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1797</v>
      </c>
      <c r="D11" s="9">
        <v>1437</v>
      </c>
      <c r="E11" s="9">
        <v>1319</v>
      </c>
      <c r="F11" s="9">
        <v>118</v>
      </c>
      <c r="G11" s="9">
        <v>360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1552</v>
      </c>
      <c r="D12" s="9">
        <v>1266</v>
      </c>
      <c r="E12" s="9">
        <v>1193</v>
      </c>
      <c r="F12" s="9">
        <v>73</v>
      </c>
      <c r="G12" s="9">
        <v>286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1404</v>
      </c>
      <c r="D13" s="9">
        <v>1112</v>
      </c>
      <c r="E13" s="9">
        <v>1061</v>
      </c>
      <c r="F13" s="9">
        <v>51</v>
      </c>
      <c r="G13" s="9">
        <v>292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1175</v>
      </c>
      <c r="D14" s="9">
        <v>891</v>
      </c>
      <c r="E14" s="9">
        <v>846</v>
      </c>
      <c r="F14" s="9">
        <v>45</v>
      </c>
      <c r="G14" s="9">
        <v>284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1199</v>
      </c>
      <c r="D15" s="9">
        <v>897</v>
      </c>
      <c r="E15" s="9">
        <v>835</v>
      </c>
      <c r="F15" s="9">
        <v>62</v>
      </c>
      <c r="G15" s="9">
        <v>302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1100</v>
      </c>
      <c r="D16" s="9">
        <v>745</v>
      </c>
      <c r="E16" s="9">
        <v>703</v>
      </c>
      <c r="F16" s="9">
        <v>42</v>
      </c>
      <c r="G16" s="9">
        <v>355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977</v>
      </c>
      <c r="D17" s="9">
        <v>599</v>
      </c>
      <c r="E17" s="9">
        <v>578</v>
      </c>
      <c r="F17" s="9">
        <v>21</v>
      </c>
      <c r="G17" s="9">
        <v>378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917</v>
      </c>
      <c r="D18" s="9">
        <v>395</v>
      </c>
      <c r="E18" s="9">
        <v>356</v>
      </c>
      <c r="F18" s="9">
        <v>39</v>
      </c>
      <c r="G18" s="9">
        <v>522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701</v>
      </c>
      <c r="D19" s="9">
        <v>221</v>
      </c>
      <c r="E19" s="9">
        <v>208</v>
      </c>
      <c r="F19" s="9">
        <v>13</v>
      </c>
      <c r="G19" s="9">
        <v>480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426</v>
      </c>
      <c r="D20" s="9">
        <v>98</v>
      </c>
      <c r="E20" s="9">
        <v>92</v>
      </c>
      <c r="F20" s="9">
        <v>6</v>
      </c>
      <c r="G20" s="9">
        <v>328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562</v>
      </c>
      <c r="D21" s="9">
        <v>93</v>
      </c>
      <c r="E21" s="9">
        <v>86</v>
      </c>
      <c r="F21" s="9">
        <v>7</v>
      </c>
      <c r="G21" s="9">
        <v>469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8867</v>
      </c>
      <c r="D22" s="7">
        <v>4808</v>
      </c>
      <c r="E22" s="7">
        <v>4253</v>
      </c>
      <c r="F22" s="7">
        <v>555</v>
      </c>
      <c r="G22" s="7">
        <v>4059</v>
      </c>
    </row>
    <row r="23" spans="1:12" ht="12" customHeight="1">
      <c r="A23" s="24" t="s">
        <v>26</v>
      </c>
      <c r="B23" s="8" t="s">
        <v>9</v>
      </c>
      <c r="C23" s="9">
        <v>145</v>
      </c>
      <c r="D23" s="9">
        <v>16</v>
      </c>
      <c r="E23" s="9">
        <v>15</v>
      </c>
      <c r="F23" s="9">
        <v>1</v>
      </c>
      <c r="G23" s="9">
        <v>129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901</v>
      </c>
      <c r="D24" s="9">
        <v>265</v>
      </c>
      <c r="E24" s="9">
        <v>208</v>
      </c>
      <c r="F24" s="9">
        <v>57</v>
      </c>
      <c r="G24" s="9">
        <v>636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960</v>
      </c>
      <c r="D25" s="9">
        <v>598</v>
      </c>
      <c r="E25" s="9">
        <v>486</v>
      </c>
      <c r="F25" s="9">
        <v>112</v>
      </c>
      <c r="G25" s="9">
        <v>362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903</v>
      </c>
      <c r="D26" s="9">
        <v>612</v>
      </c>
      <c r="E26" s="9">
        <v>543</v>
      </c>
      <c r="F26" s="9">
        <v>69</v>
      </c>
      <c r="G26" s="9">
        <v>291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915</v>
      </c>
      <c r="D27" s="9">
        <v>662</v>
      </c>
      <c r="E27" s="9">
        <v>564</v>
      </c>
      <c r="F27" s="9">
        <v>98</v>
      </c>
      <c r="G27" s="9">
        <v>253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784</v>
      </c>
      <c r="D28" s="9">
        <v>595</v>
      </c>
      <c r="E28" s="9">
        <v>543</v>
      </c>
      <c r="F28" s="9">
        <v>52</v>
      </c>
      <c r="G28" s="9">
        <v>189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703</v>
      </c>
      <c r="D29" s="9">
        <v>479</v>
      </c>
      <c r="E29" s="9">
        <v>443</v>
      </c>
      <c r="F29" s="9">
        <v>36</v>
      </c>
      <c r="G29" s="9">
        <v>224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601</v>
      </c>
      <c r="D30" s="9">
        <v>392</v>
      </c>
      <c r="E30" s="9">
        <v>367</v>
      </c>
      <c r="F30" s="9">
        <v>25</v>
      </c>
      <c r="G30" s="9">
        <v>209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618</v>
      </c>
      <c r="D31" s="9">
        <v>403</v>
      </c>
      <c r="E31" s="9">
        <v>367</v>
      </c>
      <c r="F31" s="9">
        <v>36</v>
      </c>
      <c r="G31" s="9">
        <v>215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531</v>
      </c>
      <c r="D32" s="9">
        <v>285</v>
      </c>
      <c r="E32" s="9">
        <v>263</v>
      </c>
      <c r="F32" s="9">
        <v>22</v>
      </c>
      <c r="G32" s="9">
        <v>246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489</v>
      </c>
      <c r="D33" s="9">
        <v>224</v>
      </c>
      <c r="E33" s="9">
        <v>213</v>
      </c>
      <c r="F33" s="9">
        <v>11</v>
      </c>
      <c r="G33" s="9">
        <v>265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435</v>
      </c>
      <c r="D34" s="9">
        <v>127</v>
      </c>
      <c r="E34" s="9">
        <v>103</v>
      </c>
      <c r="F34" s="9">
        <v>24</v>
      </c>
      <c r="G34" s="9">
        <v>308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336</v>
      </c>
      <c r="D35" s="9">
        <v>69</v>
      </c>
      <c r="E35" s="9">
        <v>63</v>
      </c>
      <c r="F35" s="9">
        <v>6</v>
      </c>
      <c r="G35" s="9">
        <v>267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222</v>
      </c>
      <c r="D36" s="9">
        <v>36</v>
      </c>
      <c r="E36" s="9">
        <v>33</v>
      </c>
      <c r="F36" s="9">
        <v>3</v>
      </c>
      <c r="G36" s="9">
        <v>186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324</v>
      </c>
      <c r="D37" s="9">
        <v>45</v>
      </c>
      <c r="E37" s="9">
        <v>42</v>
      </c>
      <c r="F37" s="9">
        <v>3</v>
      </c>
      <c r="G37" s="9">
        <v>279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8744</v>
      </c>
      <c r="D38" s="7">
        <v>6329</v>
      </c>
      <c r="E38" s="7">
        <v>6035</v>
      </c>
      <c r="F38" s="7">
        <v>294</v>
      </c>
      <c r="G38" s="7">
        <v>2415</v>
      </c>
    </row>
    <row r="39" spans="1:12" ht="12" customHeight="1">
      <c r="A39" s="24" t="s">
        <v>26</v>
      </c>
      <c r="B39" s="8" t="s">
        <v>9</v>
      </c>
      <c r="C39" s="9">
        <v>188</v>
      </c>
      <c r="D39" s="9">
        <v>33</v>
      </c>
      <c r="E39" s="9">
        <v>26</v>
      </c>
      <c r="F39" s="9">
        <v>7</v>
      </c>
      <c r="G39" s="9">
        <v>155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907</v>
      </c>
      <c r="D40" s="9">
        <v>386</v>
      </c>
      <c r="E40" s="9">
        <v>353</v>
      </c>
      <c r="F40" s="9">
        <v>33</v>
      </c>
      <c r="G40" s="9">
        <v>521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955</v>
      </c>
      <c r="D41" s="9">
        <v>754</v>
      </c>
      <c r="E41" s="9">
        <v>697</v>
      </c>
      <c r="F41" s="9">
        <v>57</v>
      </c>
      <c r="G41" s="9">
        <v>201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842</v>
      </c>
      <c r="D42" s="9">
        <v>719</v>
      </c>
      <c r="E42" s="9">
        <v>683</v>
      </c>
      <c r="F42" s="9">
        <v>36</v>
      </c>
      <c r="G42" s="9">
        <v>123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882</v>
      </c>
      <c r="D43" s="9">
        <v>775</v>
      </c>
      <c r="E43" s="9">
        <v>755</v>
      </c>
      <c r="F43" s="9">
        <v>20</v>
      </c>
      <c r="G43" s="9">
        <v>107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768</v>
      </c>
      <c r="D44" s="9">
        <v>671</v>
      </c>
      <c r="E44" s="9">
        <v>650</v>
      </c>
      <c r="F44" s="9">
        <v>21</v>
      </c>
      <c r="G44" s="9">
        <v>97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701</v>
      </c>
      <c r="D45" s="9">
        <v>633</v>
      </c>
      <c r="E45" s="9">
        <v>618</v>
      </c>
      <c r="F45" s="9">
        <v>15</v>
      </c>
      <c r="G45" s="9">
        <v>68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574</v>
      </c>
      <c r="D46" s="9">
        <v>499</v>
      </c>
      <c r="E46" s="9">
        <v>479</v>
      </c>
      <c r="F46" s="9">
        <v>20</v>
      </c>
      <c r="G46" s="9">
        <v>75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581</v>
      </c>
      <c r="D47" s="9">
        <v>494</v>
      </c>
      <c r="E47" s="9">
        <v>468</v>
      </c>
      <c r="F47" s="9">
        <v>26</v>
      </c>
      <c r="G47" s="9">
        <v>87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569</v>
      </c>
      <c r="D48" s="9">
        <v>460</v>
      </c>
      <c r="E48" s="9">
        <v>440</v>
      </c>
      <c r="F48" s="9">
        <v>20</v>
      </c>
      <c r="G48" s="9">
        <v>109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488</v>
      </c>
      <c r="D49" s="9">
        <v>375</v>
      </c>
      <c r="E49" s="9">
        <v>365</v>
      </c>
      <c r="F49" s="9">
        <v>10</v>
      </c>
      <c r="G49" s="9">
        <v>113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482</v>
      </c>
      <c r="D50" s="9">
        <v>268</v>
      </c>
      <c r="E50" s="9">
        <v>253</v>
      </c>
      <c r="F50" s="9">
        <v>15</v>
      </c>
      <c r="G50" s="9">
        <v>214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365</v>
      </c>
      <c r="D51" s="9">
        <v>152</v>
      </c>
      <c r="E51" s="9">
        <v>145</v>
      </c>
      <c r="F51" s="9">
        <v>7</v>
      </c>
      <c r="G51" s="9">
        <v>213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204</v>
      </c>
      <c r="D52" s="9">
        <v>62</v>
      </c>
      <c r="E52" s="9">
        <v>59</v>
      </c>
      <c r="F52" s="9">
        <v>3</v>
      </c>
      <c r="G52" s="9">
        <v>142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238</v>
      </c>
      <c r="D53" s="12">
        <v>48</v>
      </c>
      <c r="E53" s="12">
        <v>44</v>
      </c>
      <c r="F53" s="12">
        <v>4</v>
      </c>
      <c r="G53" s="12">
        <v>190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L65"/>
  <sheetViews>
    <sheetView showGridLines="0" zoomScaleNormal="100" workbookViewId="0">
      <selection activeCell="A3" sqref="A3:B5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59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133131</v>
      </c>
      <c r="D6" s="7">
        <v>83018</v>
      </c>
      <c r="E6" s="7">
        <v>74690</v>
      </c>
      <c r="F6" s="7">
        <v>8328</v>
      </c>
      <c r="G6" s="7">
        <v>50113</v>
      </c>
    </row>
    <row r="7" spans="1:12" ht="12" customHeight="1">
      <c r="A7" s="24" t="s">
        <v>26</v>
      </c>
      <c r="B7" s="8" t="s">
        <v>9</v>
      </c>
      <c r="C7" s="9">
        <v>2943</v>
      </c>
      <c r="D7" s="9">
        <v>207</v>
      </c>
      <c r="E7" s="9">
        <v>161</v>
      </c>
      <c r="F7" s="9">
        <v>46</v>
      </c>
      <c r="G7" s="9">
        <v>2736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15103</v>
      </c>
      <c r="D8" s="9">
        <v>4001</v>
      </c>
      <c r="E8" s="9">
        <v>3016</v>
      </c>
      <c r="F8" s="9">
        <v>985</v>
      </c>
      <c r="G8" s="9">
        <v>11102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14765</v>
      </c>
      <c r="D9" s="9">
        <v>9720</v>
      </c>
      <c r="E9" s="9">
        <v>7786</v>
      </c>
      <c r="F9" s="9">
        <v>1934</v>
      </c>
      <c r="G9" s="9">
        <v>5045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13633</v>
      </c>
      <c r="D10" s="9">
        <v>10426</v>
      </c>
      <c r="E10" s="9">
        <v>9168</v>
      </c>
      <c r="F10" s="9">
        <v>1258</v>
      </c>
      <c r="G10" s="9">
        <v>3207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12330</v>
      </c>
      <c r="D11" s="9">
        <v>9927</v>
      </c>
      <c r="E11" s="9">
        <v>8964</v>
      </c>
      <c r="F11" s="9">
        <v>963</v>
      </c>
      <c r="G11" s="9">
        <v>2403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11944</v>
      </c>
      <c r="D12" s="9">
        <v>9846</v>
      </c>
      <c r="E12" s="9">
        <v>9062</v>
      </c>
      <c r="F12" s="9">
        <v>784</v>
      </c>
      <c r="G12" s="9">
        <v>2098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14004</v>
      </c>
      <c r="D13" s="9">
        <v>11550</v>
      </c>
      <c r="E13" s="9">
        <v>10767</v>
      </c>
      <c r="F13" s="9">
        <v>783</v>
      </c>
      <c r="G13" s="9">
        <v>2454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10997</v>
      </c>
      <c r="D14" s="9">
        <v>8974</v>
      </c>
      <c r="E14" s="9">
        <v>8451</v>
      </c>
      <c r="F14" s="9">
        <v>523</v>
      </c>
      <c r="G14" s="9">
        <v>2023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8755</v>
      </c>
      <c r="D15" s="9">
        <v>6768</v>
      </c>
      <c r="E15" s="9">
        <v>6387</v>
      </c>
      <c r="F15" s="9">
        <v>381</v>
      </c>
      <c r="G15" s="9">
        <v>1987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7246</v>
      </c>
      <c r="D16" s="9">
        <v>4922</v>
      </c>
      <c r="E16" s="9">
        <v>4642</v>
      </c>
      <c r="F16" s="9">
        <v>280</v>
      </c>
      <c r="G16" s="9">
        <v>2324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6431</v>
      </c>
      <c r="D17" s="9">
        <v>3385</v>
      </c>
      <c r="E17" s="9">
        <v>3217</v>
      </c>
      <c r="F17" s="9">
        <v>168</v>
      </c>
      <c r="G17" s="9">
        <v>3046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5611</v>
      </c>
      <c r="D18" s="9">
        <v>1828</v>
      </c>
      <c r="E18" s="9">
        <v>1708</v>
      </c>
      <c r="F18" s="9">
        <v>120</v>
      </c>
      <c r="G18" s="9">
        <v>3783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4121</v>
      </c>
      <c r="D19" s="9">
        <v>787</v>
      </c>
      <c r="E19" s="9">
        <v>740</v>
      </c>
      <c r="F19" s="9">
        <v>47</v>
      </c>
      <c r="G19" s="9">
        <v>3334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2439</v>
      </c>
      <c r="D20" s="9">
        <v>352</v>
      </c>
      <c r="E20" s="9">
        <v>329</v>
      </c>
      <c r="F20" s="9">
        <v>23</v>
      </c>
      <c r="G20" s="9">
        <v>2087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2809</v>
      </c>
      <c r="D21" s="9">
        <v>325</v>
      </c>
      <c r="E21" s="9">
        <v>292</v>
      </c>
      <c r="F21" s="9">
        <v>33</v>
      </c>
      <c r="G21" s="9">
        <v>2484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69406</v>
      </c>
      <c r="D22" s="7">
        <v>37007</v>
      </c>
      <c r="E22" s="7">
        <v>31843</v>
      </c>
      <c r="F22" s="7">
        <v>5164</v>
      </c>
      <c r="G22" s="7">
        <v>32399</v>
      </c>
    </row>
    <row r="23" spans="1:12" ht="12" customHeight="1">
      <c r="A23" s="24" t="s">
        <v>26</v>
      </c>
      <c r="B23" s="8" t="s">
        <v>9</v>
      </c>
      <c r="C23" s="9">
        <v>1412</v>
      </c>
      <c r="D23" s="9">
        <v>99</v>
      </c>
      <c r="E23" s="9">
        <v>69</v>
      </c>
      <c r="F23" s="9">
        <v>30</v>
      </c>
      <c r="G23" s="9">
        <v>1313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7429</v>
      </c>
      <c r="D24" s="9">
        <v>1662</v>
      </c>
      <c r="E24" s="9">
        <v>1137</v>
      </c>
      <c r="F24" s="9">
        <v>525</v>
      </c>
      <c r="G24" s="9">
        <v>5767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7414</v>
      </c>
      <c r="D25" s="9">
        <v>4201</v>
      </c>
      <c r="E25" s="9">
        <v>3087</v>
      </c>
      <c r="F25" s="9">
        <v>1114</v>
      </c>
      <c r="G25" s="9">
        <v>3213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6944</v>
      </c>
      <c r="D26" s="9">
        <v>4570</v>
      </c>
      <c r="E26" s="9">
        <v>3766</v>
      </c>
      <c r="F26" s="9">
        <v>804</v>
      </c>
      <c r="G26" s="9">
        <v>2374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6226</v>
      </c>
      <c r="D27" s="9">
        <v>4388</v>
      </c>
      <c r="E27" s="9">
        <v>3762</v>
      </c>
      <c r="F27" s="9">
        <v>626</v>
      </c>
      <c r="G27" s="9">
        <v>1838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6326</v>
      </c>
      <c r="D28" s="9">
        <v>4647</v>
      </c>
      <c r="E28" s="9">
        <v>4099</v>
      </c>
      <c r="F28" s="9">
        <v>548</v>
      </c>
      <c r="G28" s="9">
        <v>1679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7402</v>
      </c>
      <c r="D29" s="9">
        <v>5457</v>
      </c>
      <c r="E29" s="9">
        <v>4904</v>
      </c>
      <c r="F29" s="9">
        <v>553</v>
      </c>
      <c r="G29" s="9">
        <v>1945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5723</v>
      </c>
      <c r="D30" s="9">
        <v>4147</v>
      </c>
      <c r="E30" s="9">
        <v>3781</v>
      </c>
      <c r="F30" s="9">
        <v>366</v>
      </c>
      <c r="G30" s="9">
        <v>1576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4542</v>
      </c>
      <c r="D31" s="9">
        <v>3065</v>
      </c>
      <c r="E31" s="9">
        <v>2826</v>
      </c>
      <c r="F31" s="9">
        <v>239</v>
      </c>
      <c r="G31" s="9">
        <v>1477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3879</v>
      </c>
      <c r="D32" s="9">
        <v>2174</v>
      </c>
      <c r="E32" s="9">
        <v>1999</v>
      </c>
      <c r="F32" s="9">
        <v>175</v>
      </c>
      <c r="G32" s="9">
        <v>1705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3437</v>
      </c>
      <c r="D33" s="9">
        <v>1274</v>
      </c>
      <c r="E33" s="9">
        <v>1203</v>
      </c>
      <c r="F33" s="9">
        <v>71</v>
      </c>
      <c r="G33" s="9">
        <v>2163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3105</v>
      </c>
      <c r="D34" s="9">
        <v>697</v>
      </c>
      <c r="E34" s="9">
        <v>635</v>
      </c>
      <c r="F34" s="9">
        <v>62</v>
      </c>
      <c r="G34" s="9">
        <v>2408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2291</v>
      </c>
      <c r="D35" s="9">
        <v>309</v>
      </c>
      <c r="E35" s="9">
        <v>289</v>
      </c>
      <c r="F35" s="9">
        <v>20</v>
      </c>
      <c r="G35" s="9">
        <v>1982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1424</v>
      </c>
      <c r="D36" s="9">
        <v>152</v>
      </c>
      <c r="E36" s="9">
        <v>139</v>
      </c>
      <c r="F36" s="9">
        <v>13</v>
      </c>
      <c r="G36" s="9">
        <v>1272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1852</v>
      </c>
      <c r="D37" s="9">
        <v>165</v>
      </c>
      <c r="E37" s="9">
        <v>147</v>
      </c>
      <c r="F37" s="9">
        <v>18</v>
      </c>
      <c r="G37" s="9">
        <v>1687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63725</v>
      </c>
      <c r="D38" s="7">
        <v>46011</v>
      </c>
      <c r="E38" s="7">
        <v>42847</v>
      </c>
      <c r="F38" s="7">
        <v>3164</v>
      </c>
      <c r="G38" s="7">
        <v>17714</v>
      </c>
    </row>
    <row r="39" spans="1:12" ht="12" customHeight="1">
      <c r="A39" s="24" t="s">
        <v>26</v>
      </c>
      <c r="B39" s="8" t="s">
        <v>9</v>
      </c>
      <c r="C39" s="9">
        <v>1531</v>
      </c>
      <c r="D39" s="9">
        <v>108</v>
      </c>
      <c r="E39" s="9">
        <v>92</v>
      </c>
      <c r="F39" s="9">
        <v>16</v>
      </c>
      <c r="G39" s="9">
        <v>1423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7674</v>
      </c>
      <c r="D40" s="9">
        <v>2339</v>
      </c>
      <c r="E40" s="9">
        <v>1879</v>
      </c>
      <c r="F40" s="9">
        <v>460</v>
      </c>
      <c r="G40" s="9">
        <v>5335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7351</v>
      </c>
      <c r="D41" s="9">
        <v>5519</v>
      </c>
      <c r="E41" s="9">
        <v>4699</v>
      </c>
      <c r="F41" s="9">
        <v>820</v>
      </c>
      <c r="G41" s="9">
        <v>1832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6689</v>
      </c>
      <c r="D42" s="9">
        <v>5856</v>
      </c>
      <c r="E42" s="9">
        <v>5402</v>
      </c>
      <c r="F42" s="9">
        <v>454</v>
      </c>
      <c r="G42" s="9">
        <v>833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6104</v>
      </c>
      <c r="D43" s="9">
        <v>5539</v>
      </c>
      <c r="E43" s="9">
        <v>5202</v>
      </c>
      <c r="F43" s="9">
        <v>337</v>
      </c>
      <c r="G43" s="9">
        <v>565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5618</v>
      </c>
      <c r="D44" s="9">
        <v>5199</v>
      </c>
      <c r="E44" s="9">
        <v>4963</v>
      </c>
      <c r="F44" s="9">
        <v>236</v>
      </c>
      <c r="G44" s="9">
        <v>419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6602</v>
      </c>
      <c r="D45" s="9">
        <v>6093</v>
      </c>
      <c r="E45" s="9">
        <v>5863</v>
      </c>
      <c r="F45" s="9">
        <v>230</v>
      </c>
      <c r="G45" s="9">
        <v>509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5274</v>
      </c>
      <c r="D46" s="9">
        <v>4827</v>
      </c>
      <c r="E46" s="9">
        <v>4670</v>
      </c>
      <c r="F46" s="9">
        <v>157</v>
      </c>
      <c r="G46" s="9">
        <v>447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4213</v>
      </c>
      <c r="D47" s="9">
        <v>3703</v>
      </c>
      <c r="E47" s="9">
        <v>3561</v>
      </c>
      <c r="F47" s="9">
        <v>142</v>
      </c>
      <c r="G47" s="9">
        <v>510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3367</v>
      </c>
      <c r="D48" s="9">
        <v>2748</v>
      </c>
      <c r="E48" s="9">
        <v>2643</v>
      </c>
      <c r="F48" s="9">
        <v>105</v>
      </c>
      <c r="G48" s="9">
        <v>619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2994</v>
      </c>
      <c r="D49" s="9">
        <v>2111</v>
      </c>
      <c r="E49" s="9">
        <v>2014</v>
      </c>
      <c r="F49" s="9">
        <v>97</v>
      </c>
      <c r="G49" s="9">
        <v>883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2506</v>
      </c>
      <c r="D50" s="9">
        <v>1131</v>
      </c>
      <c r="E50" s="9">
        <v>1073</v>
      </c>
      <c r="F50" s="9">
        <v>58</v>
      </c>
      <c r="G50" s="9">
        <v>1375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1830</v>
      </c>
      <c r="D51" s="9">
        <v>478</v>
      </c>
      <c r="E51" s="9">
        <v>451</v>
      </c>
      <c r="F51" s="9">
        <v>27</v>
      </c>
      <c r="G51" s="9">
        <v>1352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1015</v>
      </c>
      <c r="D52" s="9">
        <v>200</v>
      </c>
      <c r="E52" s="9">
        <v>190</v>
      </c>
      <c r="F52" s="9">
        <v>10</v>
      </c>
      <c r="G52" s="9">
        <v>815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957</v>
      </c>
      <c r="D53" s="12">
        <v>160</v>
      </c>
      <c r="E53" s="12">
        <v>145</v>
      </c>
      <c r="F53" s="12">
        <v>15</v>
      </c>
      <c r="G53" s="12">
        <v>797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L65"/>
  <sheetViews>
    <sheetView showGridLines="0" zoomScaleNormal="100" workbookViewId="0">
      <selection activeCell="A3" sqref="A3:B5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60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18019</v>
      </c>
      <c r="D6" s="7">
        <v>10952</v>
      </c>
      <c r="E6" s="7">
        <v>10157</v>
      </c>
      <c r="F6" s="7">
        <v>795</v>
      </c>
      <c r="G6" s="7">
        <v>7067</v>
      </c>
    </row>
    <row r="7" spans="1:12" ht="12" customHeight="1">
      <c r="A7" s="24" t="s">
        <v>26</v>
      </c>
      <c r="B7" s="8" t="s">
        <v>9</v>
      </c>
      <c r="C7" s="9">
        <v>394</v>
      </c>
      <c r="D7" s="9">
        <v>55</v>
      </c>
      <c r="E7" s="9">
        <v>51</v>
      </c>
      <c r="F7" s="9">
        <v>4</v>
      </c>
      <c r="G7" s="9">
        <v>339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2143</v>
      </c>
      <c r="D8" s="9">
        <v>731</v>
      </c>
      <c r="E8" s="9">
        <v>627</v>
      </c>
      <c r="F8" s="9">
        <v>104</v>
      </c>
      <c r="G8" s="9">
        <v>1412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2284</v>
      </c>
      <c r="D9" s="9">
        <v>1482</v>
      </c>
      <c r="E9" s="9">
        <v>1264</v>
      </c>
      <c r="F9" s="9">
        <v>218</v>
      </c>
      <c r="G9" s="9">
        <v>802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2049</v>
      </c>
      <c r="D10" s="9">
        <v>1472</v>
      </c>
      <c r="E10" s="9">
        <v>1340</v>
      </c>
      <c r="F10" s="9">
        <v>132</v>
      </c>
      <c r="G10" s="9">
        <v>577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1666</v>
      </c>
      <c r="D11" s="9">
        <v>1287</v>
      </c>
      <c r="E11" s="9">
        <v>1185</v>
      </c>
      <c r="F11" s="9">
        <v>102</v>
      </c>
      <c r="G11" s="9">
        <v>379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1423</v>
      </c>
      <c r="D12" s="9">
        <v>1117</v>
      </c>
      <c r="E12" s="9">
        <v>1063</v>
      </c>
      <c r="F12" s="9">
        <v>54</v>
      </c>
      <c r="G12" s="9">
        <v>306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1497</v>
      </c>
      <c r="D13" s="9">
        <v>1185</v>
      </c>
      <c r="E13" s="9">
        <v>1140</v>
      </c>
      <c r="F13" s="9">
        <v>45</v>
      </c>
      <c r="G13" s="9">
        <v>312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1289</v>
      </c>
      <c r="D14" s="9">
        <v>974</v>
      </c>
      <c r="E14" s="9">
        <v>948</v>
      </c>
      <c r="F14" s="9">
        <v>26</v>
      </c>
      <c r="G14" s="9">
        <v>315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1076</v>
      </c>
      <c r="D15" s="9">
        <v>817</v>
      </c>
      <c r="E15" s="9">
        <v>783</v>
      </c>
      <c r="F15" s="9">
        <v>34</v>
      </c>
      <c r="G15" s="9">
        <v>259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1015</v>
      </c>
      <c r="D16" s="9">
        <v>682</v>
      </c>
      <c r="E16" s="9">
        <v>657</v>
      </c>
      <c r="F16" s="9">
        <v>25</v>
      </c>
      <c r="G16" s="9">
        <v>333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849</v>
      </c>
      <c r="D17" s="9">
        <v>468</v>
      </c>
      <c r="E17" s="9">
        <v>452</v>
      </c>
      <c r="F17" s="9">
        <v>16</v>
      </c>
      <c r="G17" s="9">
        <v>381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772</v>
      </c>
      <c r="D18" s="9">
        <v>325</v>
      </c>
      <c r="E18" s="9">
        <v>311</v>
      </c>
      <c r="F18" s="9">
        <v>14</v>
      </c>
      <c r="G18" s="9">
        <v>447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653</v>
      </c>
      <c r="D19" s="9">
        <v>172</v>
      </c>
      <c r="E19" s="9">
        <v>164</v>
      </c>
      <c r="F19" s="9">
        <v>8</v>
      </c>
      <c r="G19" s="9">
        <v>481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391</v>
      </c>
      <c r="D20" s="9">
        <v>96</v>
      </c>
      <c r="E20" s="9">
        <v>87</v>
      </c>
      <c r="F20" s="9">
        <v>9</v>
      </c>
      <c r="G20" s="9">
        <v>295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518</v>
      </c>
      <c r="D21" s="9">
        <v>89</v>
      </c>
      <c r="E21" s="9">
        <v>85</v>
      </c>
      <c r="F21" s="9">
        <v>4</v>
      </c>
      <c r="G21" s="9">
        <v>429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9012</v>
      </c>
      <c r="D22" s="7">
        <v>4478</v>
      </c>
      <c r="E22" s="7">
        <v>3972</v>
      </c>
      <c r="F22" s="7">
        <v>506</v>
      </c>
      <c r="G22" s="7">
        <v>4534</v>
      </c>
    </row>
    <row r="23" spans="1:12" ht="12" customHeight="1">
      <c r="A23" s="24" t="s">
        <v>26</v>
      </c>
      <c r="B23" s="8" t="s">
        <v>9</v>
      </c>
      <c r="C23" s="9">
        <v>203</v>
      </c>
      <c r="D23" s="9">
        <v>27</v>
      </c>
      <c r="E23" s="9">
        <v>23</v>
      </c>
      <c r="F23" s="9">
        <v>4</v>
      </c>
      <c r="G23" s="9">
        <v>176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1013</v>
      </c>
      <c r="D24" s="9">
        <v>268</v>
      </c>
      <c r="E24" s="9">
        <v>210</v>
      </c>
      <c r="F24" s="9">
        <v>58</v>
      </c>
      <c r="G24" s="9">
        <v>745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1161</v>
      </c>
      <c r="D25" s="9">
        <v>616</v>
      </c>
      <c r="E25" s="9">
        <v>486</v>
      </c>
      <c r="F25" s="9">
        <v>130</v>
      </c>
      <c r="G25" s="9">
        <v>545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1065</v>
      </c>
      <c r="D26" s="9">
        <v>626</v>
      </c>
      <c r="E26" s="9">
        <v>540</v>
      </c>
      <c r="F26" s="9">
        <v>86</v>
      </c>
      <c r="G26" s="9">
        <v>439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864</v>
      </c>
      <c r="D27" s="9">
        <v>566</v>
      </c>
      <c r="E27" s="9">
        <v>484</v>
      </c>
      <c r="F27" s="9">
        <v>82</v>
      </c>
      <c r="G27" s="9">
        <v>298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725</v>
      </c>
      <c r="D28" s="9">
        <v>479</v>
      </c>
      <c r="E28" s="9">
        <v>438</v>
      </c>
      <c r="F28" s="9">
        <v>41</v>
      </c>
      <c r="G28" s="9">
        <v>246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773</v>
      </c>
      <c r="D29" s="9">
        <v>516</v>
      </c>
      <c r="E29" s="9">
        <v>488</v>
      </c>
      <c r="F29" s="9">
        <v>28</v>
      </c>
      <c r="G29" s="9">
        <v>257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605</v>
      </c>
      <c r="D30" s="9">
        <v>384</v>
      </c>
      <c r="E30" s="9">
        <v>369</v>
      </c>
      <c r="F30" s="9">
        <v>15</v>
      </c>
      <c r="G30" s="9">
        <v>221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534</v>
      </c>
      <c r="D31" s="9">
        <v>344</v>
      </c>
      <c r="E31" s="9">
        <v>325</v>
      </c>
      <c r="F31" s="9">
        <v>19</v>
      </c>
      <c r="G31" s="9">
        <v>190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514</v>
      </c>
      <c r="D32" s="9">
        <v>278</v>
      </c>
      <c r="E32" s="9">
        <v>259</v>
      </c>
      <c r="F32" s="9">
        <v>19</v>
      </c>
      <c r="G32" s="9">
        <v>236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406</v>
      </c>
      <c r="D33" s="9">
        <v>149</v>
      </c>
      <c r="E33" s="9">
        <v>142</v>
      </c>
      <c r="F33" s="9">
        <v>7</v>
      </c>
      <c r="G33" s="9">
        <v>257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347</v>
      </c>
      <c r="D34" s="9">
        <v>92</v>
      </c>
      <c r="E34" s="9">
        <v>88</v>
      </c>
      <c r="F34" s="9">
        <v>4</v>
      </c>
      <c r="G34" s="9">
        <v>255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317</v>
      </c>
      <c r="D35" s="9">
        <v>62</v>
      </c>
      <c r="E35" s="9">
        <v>57</v>
      </c>
      <c r="F35" s="9">
        <v>5</v>
      </c>
      <c r="G35" s="9">
        <v>255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201</v>
      </c>
      <c r="D36" s="9">
        <v>31</v>
      </c>
      <c r="E36" s="9">
        <v>26</v>
      </c>
      <c r="F36" s="9">
        <v>5</v>
      </c>
      <c r="G36" s="9">
        <v>170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284</v>
      </c>
      <c r="D37" s="9">
        <v>40</v>
      </c>
      <c r="E37" s="9">
        <v>37</v>
      </c>
      <c r="F37" s="9">
        <v>3</v>
      </c>
      <c r="G37" s="9">
        <v>244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9007</v>
      </c>
      <c r="D38" s="7">
        <v>6474</v>
      </c>
      <c r="E38" s="7">
        <v>6185</v>
      </c>
      <c r="F38" s="7">
        <v>289</v>
      </c>
      <c r="G38" s="7">
        <v>2533</v>
      </c>
    </row>
    <row r="39" spans="1:12" ht="12" customHeight="1">
      <c r="A39" s="24" t="s">
        <v>26</v>
      </c>
      <c r="B39" s="8" t="s">
        <v>9</v>
      </c>
      <c r="C39" s="9">
        <v>191</v>
      </c>
      <c r="D39" s="9">
        <v>28</v>
      </c>
      <c r="E39" s="9">
        <v>28</v>
      </c>
      <c r="F39" s="9" t="s">
        <v>39</v>
      </c>
      <c r="G39" s="9">
        <v>163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1130</v>
      </c>
      <c r="D40" s="9">
        <v>463</v>
      </c>
      <c r="E40" s="9">
        <v>417</v>
      </c>
      <c r="F40" s="9">
        <v>46</v>
      </c>
      <c r="G40" s="9">
        <v>667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1123</v>
      </c>
      <c r="D41" s="9">
        <v>866</v>
      </c>
      <c r="E41" s="9">
        <v>778</v>
      </c>
      <c r="F41" s="9">
        <v>88</v>
      </c>
      <c r="G41" s="9">
        <v>257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984</v>
      </c>
      <c r="D42" s="9">
        <v>846</v>
      </c>
      <c r="E42" s="9">
        <v>800</v>
      </c>
      <c r="F42" s="9">
        <v>46</v>
      </c>
      <c r="G42" s="9">
        <v>138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802</v>
      </c>
      <c r="D43" s="9">
        <v>721</v>
      </c>
      <c r="E43" s="9">
        <v>701</v>
      </c>
      <c r="F43" s="9">
        <v>20</v>
      </c>
      <c r="G43" s="9">
        <v>81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698</v>
      </c>
      <c r="D44" s="9">
        <v>638</v>
      </c>
      <c r="E44" s="9">
        <v>625</v>
      </c>
      <c r="F44" s="9">
        <v>13</v>
      </c>
      <c r="G44" s="9">
        <v>60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724</v>
      </c>
      <c r="D45" s="9">
        <v>669</v>
      </c>
      <c r="E45" s="9">
        <v>652</v>
      </c>
      <c r="F45" s="9">
        <v>17</v>
      </c>
      <c r="G45" s="9">
        <v>55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684</v>
      </c>
      <c r="D46" s="9">
        <v>590</v>
      </c>
      <c r="E46" s="9">
        <v>579</v>
      </c>
      <c r="F46" s="9">
        <v>11</v>
      </c>
      <c r="G46" s="9">
        <v>94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542</v>
      </c>
      <c r="D47" s="9">
        <v>473</v>
      </c>
      <c r="E47" s="9">
        <v>458</v>
      </c>
      <c r="F47" s="9">
        <v>15</v>
      </c>
      <c r="G47" s="9">
        <v>69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501</v>
      </c>
      <c r="D48" s="9">
        <v>404</v>
      </c>
      <c r="E48" s="9">
        <v>398</v>
      </c>
      <c r="F48" s="9">
        <v>6</v>
      </c>
      <c r="G48" s="9">
        <v>97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443</v>
      </c>
      <c r="D49" s="9">
        <v>319</v>
      </c>
      <c r="E49" s="9">
        <v>310</v>
      </c>
      <c r="F49" s="9">
        <v>9</v>
      </c>
      <c r="G49" s="9">
        <v>124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425</v>
      </c>
      <c r="D50" s="9">
        <v>233</v>
      </c>
      <c r="E50" s="9">
        <v>223</v>
      </c>
      <c r="F50" s="9">
        <v>10</v>
      </c>
      <c r="G50" s="9">
        <v>192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336</v>
      </c>
      <c r="D51" s="9">
        <v>110</v>
      </c>
      <c r="E51" s="9">
        <v>107</v>
      </c>
      <c r="F51" s="9">
        <v>3</v>
      </c>
      <c r="G51" s="9">
        <v>226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190</v>
      </c>
      <c r="D52" s="9">
        <v>65</v>
      </c>
      <c r="E52" s="9">
        <v>61</v>
      </c>
      <c r="F52" s="9">
        <v>4</v>
      </c>
      <c r="G52" s="9">
        <v>125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234</v>
      </c>
      <c r="D53" s="12">
        <v>49</v>
      </c>
      <c r="E53" s="12">
        <v>48</v>
      </c>
      <c r="F53" s="12">
        <v>1</v>
      </c>
      <c r="G53" s="12">
        <v>185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5"/>
  <sheetViews>
    <sheetView showGridLines="0" tabSelected="1" workbookViewId="0">
      <selection activeCell="A9" sqref="A9"/>
    </sheetView>
  </sheetViews>
  <sheetFormatPr baseColWidth="10" defaultRowHeight="15"/>
  <cols>
    <col min="1" max="16384" width="12" style="4"/>
  </cols>
  <sheetData>
    <row r="1" spans="1:1">
      <c r="A1" s="3" t="s">
        <v>27</v>
      </c>
    </row>
    <row r="2" spans="1:1">
      <c r="A2" s="3" t="s">
        <v>28</v>
      </c>
    </row>
    <row r="4" spans="1:1">
      <c r="A4" s="15" t="str">
        <f>HYPERLINK("#'Cuadro 1'!A3", "Cuadro 2. Provincia de Tucumán. Población de 14 años y más en viviendas particulares, por condición de actividad económica, según sexo registrado al nacer y grupos quinquenales de edad. Año 2022")</f>
        <v>Cuadro 2. Provincia de Tucumán. Población de 14 años y más en viviendas particulares, por condición de actividad económica, según sexo registrado al nacer y grupos quinquenales de edad. Año 2022</v>
      </c>
    </row>
    <row r="5" spans="1:1">
      <c r="A5" s="15" t="str">
        <f>HYPERLINK("#'Cuadro 2.1'!A3", "Cuadro 2.1. Provincia de Tucumán, departamento Burruyacú. Población de 14 años y más en viviendas particulares, por condición de actividad económica, según sexo registrado al nacer y grupos quinquenales de edad. Año 2022")</f>
        <v>Cuadro 2.1. Provincia de Tucumán, departamento Burruyacú. Población de 14 años y más en viviendas particulares, por condición de actividad económica, según sexo registrado al nacer y grupos quinquenales de edad. Año 2022</v>
      </c>
    </row>
    <row r="6" spans="1:1">
      <c r="A6" s="15" t="str">
        <f>HYPERLINK("#'Cuadro 2.2'!A3", "Cuadro 2.2. Provincia de Tucumán, departamento Capital. Población de 14 años y más en viviendas particulares, por condición de actividad económica, según sexo registrado al nacer y grupos quinquenales de edad. Año 2022")</f>
        <v>Cuadro 2.2. Provincia de Tucumán, departamento Capital. Población de 14 años y más en viviendas particulares, por condición de actividad económica, según sexo registrado al nacer y grupos quinquenales de edad. Año 2022</v>
      </c>
    </row>
    <row r="7" spans="1:1">
      <c r="A7" s="15" t="str">
        <f>HYPERLINK("#'Cuadro 2.3'!A3", "Cuadro 2.3. Provincia de Tucumán, departamento Chicligasta. Población de 14 años y más en viviendas particulares, por condición de actividad económica, según sexo registrado al nacer y grupos quinquenales de edad. Año 2022")</f>
        <v>Cuadro 2.3. Provincia de Tucumán, departamento Chicligasta. Población de 14 años y más en viviendas particulares, por condición de actividad económica, según sexo registrado al nacer y grupos quinquenales de edad. Año 2022</v>
      </c>
    </row>
    <row r="8" spans="1:1">
      <c r="A8" s="15" t="str">
        <f>HYPERLINK("#'Cuadro 2.4'!A3", "Cuadro 2.4. Provincia de Tucumán, departamento Cruz Alta. Población de 14 años y más en viviendas particulares, por condición de actividad económica, según sexo registrado al nacer y grupos quinquenales de edad. Año 2022")</f>
        <v>Cuadro 2.4. Provincia de Tucumán, departamento Cruz Alta. Población de 14 años y más en viviendas particulares, por condición de actividad económica, según sexo registrado al nacer y grupos quinquenales de edad. Año 2022</v>
      </c>
    </row>
    <row r="9" spans="1:1">
      <c r="A9" s="15" t="str">
        <f>HYPERLINK("#'Cuadro 2.5'!A3", "Cuadro 2.5. Provincia de Tucumán, departamento Famaillá. Población de 14 años y más en viviendas particulares, por condición de actividad económica, según sexo registrado al nacer y grupos quinquenales de edad. Año 2022")</f>
        <v>Cuadro 2.5. Provincia de Tucumán, departamento Famaillá. Población de 14 años y más en viviendas particulares, por condición de actividad económica, según sexo registrado al nacer y grupos quinquenales de edad. Año 2022</v>
      </c>
    </row>
    <row r="10" spans="1:1">
      <c r="A10" s="15" t="str">
        <f>HYPERLINK("#'Cuadro 2.6'!A3", "Cuadro 2.6. Provincia de Tucumán, departamento Graneros. Población de 14 años y más en viviendas particulares, por condición de actividad económica, según sexo registrado al nacer y grupos quinquenales de edad. Año 2022")</f>
        <v>Cuadro 2.6. Provincia de Tucumán, departamento Graneros. Población de 14 años y más en viviendas particulares, por condición de actividad económica, según sexo registrado al nacer y grupos quinquenales de edad. Año 2022</v>
      </c>
    </row>
    <row r="11" spans="1:1">
      <c r="A11" s="15" t="str">
        <f>HYPERLINK("#'Cuadro 2.7'!A3", "Cuadro 2.7. Provincia de Tucumán, departamento Juan Bautista Alberdi. Población de 14 años y más en viviendas particulares, por condición de actividad económica, según sexo registrado al nacer y grupos quinquenales de edad. Año 2022")</f>
        <v>Cuadro 2.7. Provincia de Tucumán, departamento Juan Bautista Alberdi. Población de 14 años y más en viviendas particulares, por condición de actividad económica, según sexo registrado al nacer y grupos quinquenales de edad. Año 2022</v>
      </c>
    </row>
    <row r="12" spans="1:1">
      <c r="A12" s="15" t="str">
        <f>HYPERLINK("#'Cuadro 2.8'!A3", "Cuadro 2.8. Provincia de Tucumán, departamento La Cocha. Población de 14 años y más en viviendas particulares, por condición de actividad económica, según sexo registrado al nacer y grupos quinquenales de edad. Año 2022")</f>
        <v>Cuadro 2.8. Provincia de Tucumán, departamento La Cocha. Población de 14 años y más en viviendas particulares, por condición de actividad económica, según sexo registrado al nacer y grupos quinquenales de edad. Año 2022</v>
      </c>
    </row>
    <row r="13" spans="1:1">
      <c r="A13" s="15" t="str">
        <f>HYPERLINK("#'Cuadro 2.9'!A3", "Cuadro 2.9. Provincia de Tucumán, departamento Leales. Población de 14 años y más en viviendas particulares, por condición de actividad económica, según sexo registrado al nacer y grupos quinquenales de edad. Año 2022")</f>
        <v>Cuadro 2.9. Provincia de Tucumán, departamento Leales. Población de 14 años y más en viviendas particulares, por condición de actividad económica, según sexo registrado al nacer y grupos quinquenales de edad. Año 2022</v>
      </c>
    </row>
    <row r="14" spans="1:1">
      <c r="A14" s="15" t="str">
        <f>HYPERLINK("#'Cuadro1.4.10'!A3", "Cuadro 2.10. Provincia de Tucumán, departamento Lules. Población de 14 años y más en viviendas particulares, por condición de actividad económica, según sexo registrado al nacer y grupos quinquenales de edad. Año 2022")</f>
        <v>Cuadro 2.10. Provincia de Tucumán, departamento Lules. Población de 14 años y más en viviendas particulares, por condición de actividad económica, según sexo registrado al nacer y grupos quinquenales de edad. Año 2022</v>
      </c>
    </row>
    <row r="15" spans="1:1">
      <c r="A15" s="15" t="str">
        <f>HYPERLINK("#'Cuadro 2.11'!A3", "Cuadro 2.11. Provincia de Tucumán, departamento Monteros. Población de 14 años y más en viviendas particulares, por condición de actividad económica, según sexo registrado al nacer y grupos quinquenales de edad. Año 2022")</f>
        <v>Cuadro 2.11. Provincia de Tucumán, departamento Monteros. Población de 14 años y más en viviendas particulares, por condición de actividad económica, según sexo registrado al nacer y grupos quinquenales de edad. Año 2022</v>
      </c>
    </row>
    <row r="16" spans="1:1">
      <c r="A16" s="15" t="str">
        <f>HYPERLINK("#'Cuadro 2.12'!A3", "Cuadro 2.12. Provincia de Tucumán, departamento Río Chico. Población de 14 años y más en viviendas particulares, por condición de actividad económica, según sexo registrado al nacer y grupos quinquenales de edad. Año 2022")</f>
        <v>Cuadro 2.12. Provincia de Tucumán, departamento Río Chico. Población de 14 años y más en viviendas particulares, por condición de actividad económica, según sexo registrado al nacer y grupos quinquenales de edad. Año 2022</v>
      </c>
    </row>
    <row r="17" spans="1:1">
      <c r="A17" s="15" t="str">
        <f>HYPERLINK("#'Cuadro 2.13'!A3", "Cuadro 2.13. Provincia de Tucumán, departamento Simoca. Población de 14 años y más en viviendas particulares, por condición de actividad económica, según sexo registrado al nacer y grupos quinquenales de edad. Año 2022")</f>
        <v>Cuadro 2.13. Provincia de Tucumán, departamento Simoca. Población de 14 años y más en viviendas particulares, por condición de actividad económica, según sexo registrado al nacer y grupos quinquenales de edad. Año 2022</v>
      </c>
    </row>
    <row r="18" spans="1:1">
      <c r="A18" s="15" t="str">
        <f>HYPERLINK("#'Cuadro 2.14'!A3", "Cuadro 2.14. Provincia de Tucumán, departamento Tafí del Valle. Población de 14 años y más en viviendas particulares, por condición de actividad económica, según sexo registrado al nacer y grupos quinquenales de edad. Año 2022")</f>
        <v>Cuadro 2.14. Provincia de Tucumán, departamento Tafí del Valle. Población de 14 años y más en viviendas particulares, por condición de actividad económica, según sexo registrado al nacer y grupos quinquenales de edad. Año 2022</v>
      </c>
    </row>
    <row r="19" spans="1:1">
      <c r="A19" s="15" t="str">
        <f>HYPERLINK("#'Cuadro 2.15'!A3", "Cuadro 2.15. Provincia de Tucumán, departamento Tafí Viejo. Población de 14 años y más en viviendas particulares, por condición de actividad económica, según sexo registrado al nacer y grupos quinquenales de edad. Año 2022")</f>
        <v>Cuadro 2.15. Provincia de Tucumán, departamento Tafí Viejo. Población de 14 años y más en viviendas particulares, por condición de actividad económica, según sexo registrado al nacer y grupos quinquenales de edad. Año 2022</v>
      </c>
    </row>
    <row r="20" spans="1:1">
      <c r="A20" s="15" t="str">
        <f>HYPERLINK("#'Cuadro 2.16'!A3", "Cuadro 2.16. Provincia de Tucumán, departamento Trancas. Población de 14 años y más en viviendas particulares, por condición de actividad económica, según sexo registrado al nacer y grupos quinquenales de edad. Año 2022")</f>
        <v>Cuadro 2.16. Provincia de Tucumán, departamento Trancas. Población de 14 años y más en viviendas particulares, por condición de actividad económica, según sexo registrado al nacer y grupos quinquenales de edad. Año 2022</v>
      </c>
    </row>
    <row r="21" spans="1:1">
      <c r="A21" s="15" t="str">
        <f>HYPERLINK("#'Cuadro 2.17'!A3", "Cuadro 2.17. Provincia de Tucumán, departamento Yerba Buena. Población de 14 años y más en viviendas particulares, por condición de actividad económica, según sexo registrado al nacer y grupos quinquenales de edad. Año 2022")</f>
        <v>Cuadro 2.17. Provincia de Tucumán, departamento Yerba Buena. Población de 14 años y más en viviendas particulares, por condición de actividad económica, según sexo registrado al nacer y grupos quinquenales de edad. Año 2022</v>
      </c>
    </row>
    <row r="23" spans="1:1">
      <c r="A23" s="4" t="s">
        <v>29</v>
      </c>
    </row>
    <row r="24" spans="1:1">
      <c r="A24" s="4" t="s">
        <v>30</v>
      </c>
    </row>
    <row r="25" spans="1:1">
      <c r="A25" s="4" t="s">
        <v>31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L65"/>
  <sheetViews>
    <sheetView showGridLines="0" zoomScaleNormal="100" workbookViewId="0">
      <selection activeCell="A3" sqref="A3:B5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61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80636</v>
      </c>
      <c r="D6" s="7">
        <v>53159</v>
      </c>
      <c r="E6" s="7">
        <v>48772</v>
      </c>
      <c r="F6" s="7">
        <v>4387</v>
      </c>
      <c r="G6" s="7">
        <v>27477</v>
      </c>
    </row>
    <row r="7" spans="1:12" ht="12" customHeight="1">
      <c r="A7" s="24" t="s">
        <v>26</v>
      </c>
      <c r="B7" s="8" t="s">
        <v>9</v>
      </c>
      <c r="C7" s="9">
        <v>1605</v>
      </c>
      <c r="D7" s="9">
        <v>91</v>
      </c>
      <c r="E7" s="9">
        <v>74</v>
      </c>
      <c r="F7" s="9">
        <v>17</v>
      </c>
      <c r="G7" s="9">
        <v>1514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8578</v>
      </c>
      <c r="D8" s="9">
        <v>1986</v>
      </c>
      <c r="E8" s="9">
        <v>1506</v>
      </c>
      <c r="F8" s="9">
        <v>480</v>
      </c>
      <c r="G8" s="9">
        <v>6592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8593</v>
      </c>
      <c r="D9" s="9">
        <v>5429</v>
      </c>
      <c r="E9" s="9">
        <v>4396</v>
      </c>
      <c r="F9" s="9">
        <v>1033</v>
      </c>
      <c r="G9" s="9">
        <v>3164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7573</v>
      </c>
      <c r="D10" s="9">
        <v>6143</v>
      </c>
      <c r="E10" s="9">
        <v>5420</v>
      </c>
      <c r="F10" s="9">
        <v>723</v>
      </c>
      <c r="G10" s="9">
        <v>1430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6841</v>
      </c>
      <c r="D11" s="9">
        <v>5929</v>
      </c>
      <c r="E11" s="9">
        <v>5470</v>
      </c>
      <c r="F11" s="9">
        <v>459</v>
      </c>
      <c r="G11" s="9">
        <v>912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7229</v>
      </c>
      <c r="D12" s="9">
        <v>6371</v>
      </c>
      <c r="E12" s="9">
        <v>6005</v>
      </c>
      <c r="F12" s="9">
        <v>366</v>
      </c>
      <c r="G12" s="9">
        <v>858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8105</v>
      </c>
      <c r="D13" s="9">
        <v>7040</v>
      </c>
      <c r="E13" s="9">
        <v>6694</v>
      </c>
      <c r="F13" s="9">
        <v>346</v>
      </c>
      <c r="G13" s="9">
        <v>1065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6887</v>
      </c>
      <c r="D14" s="9">
        <v>5958</v>
      </c>
      <c r="E14" s="9">
        <v>5690</v>
      </c>
      <c r="F14" s="9">
        <v>268</v>
      </c>
      <c r="G14" s="9">
        <v>929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5941</v>
      </c>
      <c r="D15" s="9">
        <v>4977</v>
      </c>
      <c r="E15" s="9">
        <v>4753</v>
      </c>
      <c r="F15" s="9">
        <v>224</v>
      </c>
      <c r="G15" s="9">
        <v>964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5187</v>
      </c>
      <c r="D16" s="9">
        <v>3999</v>
      </c>
      <c r="E16" s="9">
        <v>3819</v>
      </c>
      <c r="F16" s="9">
        <v>180</v>
      </c>
      <c r="G16" s="9">
        <v>1188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4394</v>
      </c>
      <c r="D17" s="9">
        <v>2579</v>
      </c>
      <c r="E17" s="9">
        <v>2468</v>
      </c>
      <c r="F17" s="9">
        <v>111</v>
      </c>
      <c r="G17" s="9">
        <v>1815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3782</v>
      </c>
      <c r="D18" s="9">
        <v>1516</v>
      </c>
      <c r="E18" s="9">
        <v>1420</v>
      </c>
      <c r="F18" s="9">
        <v>96</v>
      </c>
      <c r="G18" s="9">
        <v>2266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2610</v>
      </c>
      <c r="D19" s="9">
        <v>664</v>
      </c>
      <c r="E19" s="9">
        <v>614</v>
      </c>
      <c r="F19" s="9">
        <v>50</v>
      </c>
      <c r="G19" s="9">
        <v>1946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1600</v>
      </c>
      <c r="D20" s="9">
        <v>255</v>
      </c>
      <c r="E20" s="9">
        <v>234</v>
      </c>
      <c r="F20" s="9">
        <v>21</v>
      </c>
      <c r="G20" s="9">
        <v>1345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1711</v>
      </c>
      <c r="D21" s="9">
        <v>222</v>
      </c>
      <c r="E21" s="9">
        <v>209</v>
      </c>
      <c r="F21" s="9">
        <v>13</v>
      </c>
      <c r="G21" s="9">
        <v>1489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42157</v>
      </c>
      <c r="D22" s="7">
        <v>25005</v>
      </c>
      <c r="E22" s="7">
        <v>22439</v>
      </c>
      <c r="F22" s="7">
        <v>2566</v>
      </c>
      <c r="G22" s="7">
        <v>17152</v>
      </c>
    </row>
    <row r="23" spans="1:12" ht="12" customHeight="1">
      <c r="A23" s="24" t="s">
        <v>26</v>
      </c>
      <c r="B23" s="8" t="s">
        <v>9</v>
      </c>
      <c r="C23" s="9">
        <v>751</v>
      </c>
      <c r="D23" s="9">
        <v>48</v>
      </c>
      <c r="E23" s="9">
        <v>35</v>
      </c>
      <c r="F23" s="9">
        <v>13</v>
      </c>
      <c r="G23" s="9">
        <v>703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4285</v>
      </c>
      <c r="D24" s="9">
        <v>873</v>
      </c>
      <c r="E24" s="9">
        <v>615</v>
      </c>
      <c r="F24" s="9">
        <v>258</v>
      </c>
      <c r="G24" s="9">
        <v>3412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4311</v>
      </c>
      <c r="D25" s="9">
        <v>2534</v>
      </c>
      <c r="E25" s="9">
        <v>1967</v>
      </c>
      <c r="F25" s="9">
        <v>567</v>
      </c>
      <c r="G25" s="9">
        <v>1777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3794</v>
      </c>
      <c r="D26" s="9">
        <v>2873</v>
      </c>
      <c r="E26" s="9">
        <v>2459</v>
      </c>
      <c r="F26" s="9">
        <v>414</v>
      </c>
      <c r="G26" s="9">
        <v>921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3512</v>
      </c>
      <c r="D27" s="9">
        <v>2836</v>
      </c>
      <c r="E27" s="9">
        <v>2548</v>
      </c>
      <c r="F27" s="9">
        <v>288</v>
      </c>
      <c r="G27" s="9">
        <v>676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3851</v>
      </c>
      <c r="D28" s="9">
        <v>3197</v>
      </c>
      <c r="E28" s="9">
        <v>2944</v>
      </c>
      <c r="F28" s="9">
        <v>253</v>
      </c>
      <c r="G28" s="9">
        <v>654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4199</v>
      </c>
      <c r="D29" s="9">
        <v>3375</v>
      </c>
      <c r="E29" s="9">
        <v>3146</v>
      </c>
      <c r="F29" s="9">
        <v>229</v>
      </c>
      <c r="G29" s="9">
        <v>824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3699</v>
      </c>
      <c r="D30" s="9">
        <v>2946</v>
      </c>
      <c r="E30" s="9">
        <v>2785</v>
      </c>
      <c r="F30" s="9">
        <v>161</v>
      </c>
      <c r="G30" s="9">
        <v>753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3194</v>
      </c>
      <c r="D31" s="9">
        <v>2419</v>
      </c>
      <c r="E31" s="9">
        <v>2282</v>
      </c>
      <c r="F31" s="9">
        <v>137</v>
      </c>
      <c r="G31" s="9">
        <v>775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2743</v>
      </c>
      <c r="D32" s="9">
        <v>1848</v>
      </c>
      <c r="E32" s="9">
        <v>1753</v>
      </c>
      <c r="F32" s="9">
        <v>95</v>
      </c>
      <c r="G32" s="9">
        <v>895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2355</v>
      </c>
      <c r="D33" s="9">
        <v>1020</v>
      </c>
      <c r="E33" s="9">
        <v>970</v>
      </c>
      <c r="F33" s="9">
        <v>50</v>
      </c>
      <c r="G33" s="9">
        <v>1335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2024</v>
      </c>
      <c r="D34" s="9">
        <v>552</v>
      </c>
      <c r="E34" s="9">
        <v>499</v>
      </c>
      <c r="F34" s="9">
        <v>53</v>
      </c>
      <c r="G34" s="9">
        <v>1472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1436</v>
      </c>
      <c r="D35" s="9">
        <v>278</v>
      </c>
      <c r="E35" s="9">
        <v>251</v>
      </c>
      <c r="F35" s="9">
        <v>27</v>
      </c>
      <c r="G35" s="9">
        <v>1158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939</v>
      </c>
      <c r="D36" s="9">
        <v>98</v>
      </c>
      <c r="E36" s="9">
        <v>86</v>
      </c>
      <c r="F36" s="9">
        <v>12</v>
      </c>
      <c r="G36" s="9">
        <v>841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1064</v>
      </c>
      <c r="D37" s="9">
        <v>108</v>
      </c>
      <c r="E37" s="9">
        <v>99</v>
      </c>
      <c r="F37" s="9">
        <v>9</v>
      </c>
      <c r="G37" s="9">
        <v>956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38479</v>
      </c>
      <c r="D38" s="7">
        <v>28154</v>
      </c>
      <c r="E38" s="7">
        <v>26333</v>
      </c>
      <c r="F38" s="7">
        <v>1821</v>
      </c>
      <c r="G38" s="7">
        <v>10325</v>
      </c>
    </row>
    <row r="39" spans="1:12" ht="12" customHeight="1">
      <c r="A39" s="24" t="s">
        <v>26</v>
      </c>
      <c r="B39" s="8" t="s">
        <v>9</v>
      </c>
      <c r="C39" s="9">
        <v>854</v>
      </c>
      <c r="D39" s="9">
        <v>43</v>
      </c>
      <c r="E39" s="9">
        <v>39</v>
      </c>
      <c r="F39" s="9">
        <v>4</v>
      </c>
      <c r="G39" s="9">
        <v>811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4293</v>
      </c>
      <c r="D40" s="9">
        <v>1113</v>
      </c>
      <c r="E40" s="9">
        <v>891</v>
      </c>
      <c r="F40" s="9">
        <v>222</v>
      </c>
      <c r="G40" s="9">
        <v>3180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4282</v>
      </c>
      <c r="D41" s="9">
        <v>2895</v>
      </c>
      <c r="E41" s="9">
        <v>2429</v>
      </c>
      <c r="F41" s="9">
        <v>466</v>
      </c>
      <c r="G41" s="9">
        <v>1387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3779</v>
      </c>
      <c r="D42" s="9">
        <v>3270</v>
      </c>
      <c r="E42" s="9">
        <v>2961</v>
      </c>
      <c r="F42" s="9">
        <v>309</v>
      </c>
      <c r="G42" s="9">
        <v>509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3329</v>
      </c>
      <c r="D43" s="9">
        <v>3093</v>
      </c>
      <c r="E43" s="9">
        <v>2922</v>
      </c>
      <c r="F43" s="9">
        <v>171</v>
      </c>
      <c r="G43" s="9">
        <v>236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3378</v>
      </c>
      <c r="D44" s="9">
        <v>3174</v>
      </c>
      <c r="E44" s="9">
        <v>3061</v>
      </c>
      <c r="F44" s="9">
        <v>113</v>
      </c>
      <c r="G44" s="9">
        <v>204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3906</v>
      </c>
      <c r="D45" s="9">
        <v>3665</v>
      </c>
      <c r="E45" s="9">
        <v>3548</v>
      </c>
      <c r="F45" s="9">
        <v>117</v>
      </c>
      <c r="G45" s="9">
        <v>241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3188</v>
      </c>
      <c r="D46" s="9">
        <v>3012</v>
      </c>
      <c r="E46" s="9">
        <v>2905</v>
      </c>
      <c r="F46" s="9">
        <v>107</v>
      </c>
      <c r="G46" s="9">
        <v>176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2747</v>
      </c>
      <c r="D47" s="9">
        <v>2558</v>
      </c>
      <c r="E47" s="9">
        <v>2471</v>
      </c>
      <c r="F47" s="9">
        <v>87</v>
      </c>
      <c r="G47" s="9">
        <v>189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2444</v>
      </c>
      <c r="D48" s="9">
        <v>2151</v>
      </c>
      <c r="E48" s="9">
        <v>2066</v>
      </c>
      <c r="F48" s="9">
        <v>85</v>
      </c>
      <c r="G48" s="9">
        <v>293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2039</v>
      </c>
      <c r="D49" s="9">
        <v>1559</v>
      </c>
      <c r="E49" s="9">
        <v>1498</v>
      </c>
      <c r="F49" s="9">
        <v>61</v>
      </c>
      <c r="G49" s="9">
        <v>480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1758</v>
      </c>
      <c r="D50" s="9">
        <v>964</v>
      </c>
      <c r="E50" s="9">
        <v>921</v>
      </c>
      <c r="F50" s="9">
        <v>43</v>
      </c>
      <c r="G50" s="9">
        <v>794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1174</v>
      </c>
      <c r="D51" s="9">
        <v>386</v>
      </c>
      <c r="E51" s="9">
        <v>363</v>
      </c>
      <c r="F51" s="9">
        <v>23</v>
      </c>
      <c r="G51" s="9">
        <v>788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661</v>
      </c>
      <c r="D52" s="9">
        <v>157</v>
      </c>
      <c r="E52" s="9">
        <v>148</v>
      </c>
      <c r="F52" s="9">
        <v>9</v>
      </c>
      <c r="G52" s="9">
        <v>504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647</v>
      </c>
      <c r="D53" s="12">
        <v>114</v>
      </c>
      <c r="E53" s="12">
        <v>110</v>
      </c>
      <c r="F53" s="12">
        <v>4</v>
      </c>
      <c r="G53" s="12">
        <v>533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65"/>
  <sheetViews>
    <sheetView showGridLines="0" zoomScaleNormal="100" workbookViewId="0">
      <selection activeCell="A3" sqref="A3:B5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44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1353069</v>
      </c>
      <c r="D6" s="7">
        <v>811238</v>
      </c>
      <c r="E6" s="7">
        <v>731827</v>
      </c>
      <c r="F6" s="7">
        <v>79411</v>
      </c>
      <c r="G6" s="7">
        <v>541831</v>
      </c>
    </row>
    <row r="7" spans="1:12" ht="12" customHeight="1">
      <c r="A7" s="24" t="s">
        <v>26</v>
      </c>
      <c r="B7" s="8" t="s">
        <v>9</v>
      </c>
      <c r="C7" s="9">
        <v>27502</v>
      </c>
      <c r="D7" s="9">
        <v>2045</v>
      </c>
      <c r="E7" s="9">
        <v>1615</v>
      </c>
      <c r="F7" s="9">
        <v>430</v>
      </c>
      <c r="G7" s="9">
        <v>25457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142421</v>
      </c>
      <c r="D8" s="9">
        <v>37479</v>
      </c>
      <c r="E8" s="9">
        <v>28721</v>
      </c>
      <c r="F8" s="9">
        <v>8758</v>
      </c>
      <c r="G8" s="9">
        <v>104942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148749</v>
      </c>
      <c r="D9" s="9">
        <v>94884</v>
      </c>
      <c r="E9" s="9">
        <v>77050</v>
      </c>
      <c r="F9" s="9">
        <v>17834</v>
      </c>
      <c r="G9" s="9">
        <v>53865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144422</v>
      </c>
      <c r="D10" s="9">
        <v>108615</v>
      </c>
      <c r="E10" s="9">
        <v>95130</v>
      </c>
      <c r="F10" s="9">
        <v>13485</v>
      </c>
      <c r="G10" s="9">
        <v>35807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129259</v>
      </c>
      <c r="D11" s="9">
        <v>102252</v>
      </c>
      <c r="E11" s="9">
        <v>92856</v>
      </c>
      <c r="F11" s="9">
        <v>9396</v>
      </c>
      <c r="G11" s="9">
        <v>27007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118848</v>
      </c>
      <c r="D12" s="9">
        <v>95272</v>
      </c>
      <c r="E12" s="9">
        <v>88071</v>
      </c>
      <c r="F12" s="9">
        <v>7201</v>
      </c>
      <c r="G12" s="9">
        <v>23576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127665</v>
      </c>
      <c r="D13" s="9">
        <v>102242</v>
      </c>
      <c r="E13" s="9">
        <v>95715</v>
      </c>
      <c r="F13" s="9">
        <v>6527</v>
      </c>
      <c r="G13" s="9">
        <v>25423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101620</v>
      </c>
      <c r="D14" s="9">
        <v>79739</v>
      </c>
      <c r="E14" s="9">
        <v>74924</v>
      </c>
      <c r="F14" s="9">
        <v>4815</v>
      </c>
      <c r="G14" s="9">
        <v>21881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83845</v>
      </c>
      <c r="D15" s="9">
        <v>62714</v>
      </c>
      <c r="E15" s="9">
        <v>59122</v>
      </c>
      <c r="F15" s="9">
        <v>3592</v>
      </c>
      <c r="G15" s="9">
        <v>21131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76292</v>
      </c>
      <c r="D16" s="9">
        <v>50947</v>
      </c>
      <c r="E16" s="9">
        <v>48125</v>
      </c>
      <c r="F16" s="9">
        <v>2822</v>
      </c>
      <c r="G16" s="9">
        <v>25345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70951</v>
      </c>
      <c r="D17" s="9">
        <v>36252</v>
      </c>
      <c r="E17" s="9">
        <v>34323</v>
      </c>
      <c r="F17" s="9">
        <v>1929</v>
      </c>
      <c r="G17" s="9">
        <v>34699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65519</v>
      </c>
      <c r="D18" s="9">
        <v>21024</v>
      </c>
      <c r="E18" s="9">
        <v>19781</v>
      </c>
      <c r="F18" s="9">
        <v>1243</v>
      </c>
      <c r="G18" s="9">
        <v>44495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49536</v>
      </c>
      <c r="D19" s="9">
        <v>9776</v>
      </c>
      <c r="E19" s="9">
        <v>9077</v>
      </c>
      <c r="F19" s="9">
        <v>699</v>
      </c>
      <c r="G19" s="9">
        <v>39760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30653</v>
      </c>
      <c r="D20" s="9">
        <v>4257</v>
      </c>
      <c r="E20" s="9">
        <v>3920</v>
      </c>
      <c r="F20" s="9">
        <v>337</v>
      </c>
      <c r="G20" s="9">
        <v>26396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35787</v>
      </c>
      <c r="D21" s="9">
        <v>3740</v>
      </c>
      <c r="E21" s="9">
        <v>3397</v>
      </c>
      <c r="F21" s="9">
        <v>343</v>
      </c>
      <c r="G21" s="9">
        <v>32047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705449</v>
      </c>
      <c r="D22" s="7">
        <v>354403</v>
      </c>
      <c r="E22" s="7">
        <v>306752</v>
      </c>
      <c r="F22" s="7">
        <v>47651</v>
      </c>
      <c r="G22" s="7">
        <v>351046</v>
      </c>
    </row>
    <row r="23" spans="1:12" ht="12" customHeight="1">
      <c r="A23" s="24" t="s">
        <v>26</v>
      </c>
      <c r="B23" s="8" t="s">
        <v>9</v>
      </c>
      <c r="C23" s="9">
        <v>13594</v>
      </c>
      <c r="D23" s="9">
        <v>903</v>
      </c>
      <c r="E23" s="9">
        <v>691</v>
      </c>
      <c r="F23" s="9">
        <v>212</v>
      </c>
      <c r="G23" s="9">
        <v>12691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70695</v>
      </c>
      <c r="D24" s="9">
        <v>15054</v>
      </c>
      <c r="E24" s="9">
        <v>10411</v>
      </c>
      <c r="F24" s="9">
        <v>4643</v>
      </c>
      <c r="G24" s="9">
        <v>55641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75617</v>
      </c>
      <c r="D25" s="9">
        <v>40974</v>
      </c>
      <c r="E25" s="9">
        <v>30732</v>
      </c>
      <c r="F25" s="9">
        <v>10242</v>
      </c>
      <c r="G25" s="9">
        <v>34643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74120</v>
      </c>
      <c r="D26" s="9">
        <v>47980</v>
      </c>
      <c r="E26" s="9">
        <v>39602</v>
      </c>
      <c r="F26" s="9">
        <v>8378</v>
      </c>
      <c r="G26" s="9">
        <v>26140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66226</v>
      </c>
      <c r="D27" s="9">
        <v>45565</v>
      </c>
      <c r="E27" s="9">
        <v>39442</v>
      </c>
      <c r="F27" s="9">
        <v>6123</v>
      </c>
      <c r="G27" s="9">
        <v>20661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61280</v>
      </c>
      <c r="D28" s="9">
        <v>43129</v>
      </c>
      <c r="E28" s="9">
        <v>38297</v>
      </c>
      <c r="F28" s="9">
        <v>4832</v>
      </c>
      <c r="G28" s="9">
        <v>18151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65821</v>
      </c>
      <c r="D29" s="9">
        <v>46218</v>
      </c>
      <c r="E29" s="9">
        <v>41856</v>
      </c>
      <c r="F29" s="9">
        <v>4362</v>
      </c>
      <c r="G29" s="9">
        <v>19603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52650</v>
      </c>
      <c r="D30" s="9">
        <v>36164</v>
      </c>
      <c r="E30" s="9">
        <v>33082</v>
      </c>
      <c r="F30" s="9">
        <v>3082</v>
      </c>
      <c r="G30" s="9">
        <v>16486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43678</v>
      </c>
      <c r="D31" s="9">
        <v>28165</v>
      </c>
      <c r="E31" s="9">
        <v>26075</v>
      </c>
      <c r="F31" s="9">
        <v>2090</v>
      </c>
      <c r="G31" s="9">
        <v>15513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40195</v>
      </c>
      <c r="D32" s="9">
        <v>21897</v>
      </c>
      <c r="E32" s="9">
        <v>20360</v>
      </c>
      <c r="F32" s="9">
        <v>1537</v>
      </c>
      <c r="G32" s="9">
        <v>18298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37893</v>
      </c>
      <c r="D33" s="9">
        <v>13200</v>
      </c>
      <c r="E33" s="9">
        <v>12340</v>
      </c>
      <c r="F33" s="9">
        <v>860</v>
      </c>
      <c r="G33" s="9">
        <v>24693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35202</v>
      </c>
      <c r="D34" s="9">
        <v>7577</v>
      </c>
      <c r="E34" s="9">
        <v>7040</v>
      </c>
      <c r="F34" s="9">
        <v>537</v>
      </c>
      <c r="G34" s="9">
        <v>27625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27077</v>
      </c>
      <c r="D35" s="9">
        <v>3787</v>
      </c>
      <c r="E35" s="9">
        <v>3440</v>
      </c>
      <c r="F35" s="9">
        <v>347</v>
      </c>
      <c r="G35" s="9">
        <v>23290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17944</v>
      </c>
      <c r="D36" s="9">
        <v>1822</v>
      </c>
      <c r="E36" s="9">
        <v>1635</v>
      </c>
      <c r="F36" s="9">
        <v>187</v>
      </c>
      <c r="G36" s="9">
        <v>16122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23457</v>
      </c>
      <c r="D37" s="9">
        <v>1968</v>
      </c>
      <c r="E37" s="9">
        <v>1749</v>
      </c>
      <c r="F37" s="9">
        <v>219</v>
      </c>
      <c r="G37" s="9">
        <v>21489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647620</v>
      </c>
      <c r="D38" s="7">
        <v>456835</v>
      </c>
      <c r="E38" s="7">
        <v>425075</v>
      </c>
      <c r="F38" s="7">
        <v>31760</v>
      </c>
      <c r="G38" s="7">
        <v>190785</v>
      </c>
    </row>
    <row r="39" spans="1:12" ht="12" customHeight="1">
      <c r="A39" s="24" t="s">
        <v>26</v>
      </c>
      <c r="B39" s="8" t="s">
        <v>9</v>
      </c>
      <c r="C39" s="9">
        <v>13908</v>
      </c>
      <c r="D39" s="9">
        <v>1142</v>
      </c>
      <c r="E39" s="9">
        <v>924</v>
      </c>
      <c r="F39" s="9">
        <v>218</v>
      </c>
      <c r="G39" s="9">
        <v>12766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71726</v>
      </c>
      <c r="D40" s="9">
        <v>22425</v>
      </c>
      <c r="E40" s="9">
        <v>18310</v>
      </c>
      <c r="F40" s="9">
        <v>4115</v>
      </c>
      <c r="G40" s="9">
        <v>49301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73132</v>
      </c>
      <c r="D41" s="9">
        <v>53910</v>
      </c>
      <c r="E41" s="9">
        <v>46318</v>
      </c>
      <c r="F41" s="9">
        <v>7592</v>
      </c>
      <c r="G41" s="9">
        <v>19222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70302</v>
      </c>
      <c r="D42" s="9">
        <v>60635</v>
      </c>
      <c r="E42" s="9">
        <v>55528</v>
      </c>
      <c r="F42" s="9">
        <v>5107</v>
      </c>
      <c r="G42" s="9">
        <v>9667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63033</v>
      </c>
      <c r="D43" s="9">
        <v>56687</v>
      </c>
      <c r="E43" s="9">
        <v>53414</v>
      </c>
      <c r="F43" s="9">
        <v>3273</v>
      </c>
      <c r="G43" s="9">
        <v>6346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57568</v>
      </c>
      <c r="D44" s="9">
        <v>52143</v>
      </c>
      <c r="E44" s="9">
        <v>49774</v>
      </c>
      <c r="F44" s="9">
        <v>2369</v>
      </c>
      <c r="G44" s="9">
        <v>5425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61844</v>
      </c>
      <c r="D45" s="9">
        <v>56024</v>
      </c>
      <c r="E45" s="9">
        <v>53859</v>
      </c>
      <c r="F45" s="9">
        <v>2165</v>
      </c>
      <c r="G45" s="9">
        <v>5820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48970</v>
      </c>
      <c r="D46" s="9">
        <v>43575</v>
      </c>
      <c r="E46" s="9">
        <v>41842</v>
      </c>
      <c r="F46" s="9">
        <v>1733</v>
      </c>
      <c r="G46" s="9">
        <v>5395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40167</v>
      </c>
      <c r="D47" s="9">
        <v>34549</v>
      </c>
      <c r="E47" s="9">
        <v>33047</v>
      </c>
      <c r="F47" s="9">
        <v>1502</v>
      </c>
      <c r="G47" s="9">
        <v>5618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36097</v>
      </c>
      <c r="D48" s="9">
        <v>29050</v>
      </c>
      <c r="E48" s="9">
        <v>27765</v>
      </c>
      <c r="F48" s="9">
        <v>1285</v>
      </c>
      <c r="G48" s="9">
        <v>7047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33058</v>
      </c>
      <c r="D49" s="9">
        <v>23052</v>
      </c>
      <c r="E49" s="9">
        <v>21983</v>
      </c>
      <c r="F49" s="9">
        <v>1069</v>
      </c>
      <c r="G49" s="9">
        <v>10006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30317</v>
      </c>
      <c r="D50" s="9">
        <v>13447</v>
      </c>
      <c r="E50" s="9">
        <v>12741</v>
      </c>
      <c r="F50" s="9">
        <v>706</v>
      </c>
      <c r="G50" s="9">
        <v>16870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22459</v>
      </c>
      <c r="D51" s="9">
        <v>5989</v>
      </c>
      <c r="E51" s="9">
        <v>5637</v>
      </c>
      <c r="F51" s="9">
        <v>352</v>
      </c>
      <c r="G51" s="9">
        <v>16470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12709</v>
      </c>
      <c r="D52" s="9">
        <v>2435</v>
      </c>
      <c r="E52" s="9">
        <v>2285</v>
      </c>
      <c r="F52" s="9">
        <v>150</v>
      </c>
      <c r="G52" s="9">
        <v>10274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12330</v>
      </c>
      <c r="D53" s="12">
        <v>1772</v>
      </c>
      <c r="E53" s="12">
        <v>1648</v>
      </c>
      <c r="F53" s="12">
        <v>124</v>
      </c>
      <c r="G53" s="12">
        <v>10558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42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43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65"/>
  <sheetViews>
    <sheetView showGridLines="0" zoomScaleNormal="100" workbookViewId="0">
      <selection activeCell="A2" sqref="A2:G2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46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34236</v>
      </c>
      <c r="D6" s="7">
        <v>19048</v>
      </c>
      <c r="E6" s="7">
        <v>17536</v>
      </c>
      <c r="F6" s="7">
        <v>1512</v>
      </c>
      <c r="G6" s="7">
        <v>15188</v>
      </c>
    </row>
    <row r="7" spans="1:12" ht="12" customHeight="1">
      <c r="A7" s="24" t="s">
        <v>26</v>
      </c>
      <c r="B7" s="8" t="s">
        <v>9</v>
      </c>
      <c r="C7" s="9">
        <v>771</v>
      </c>
      <c r="D7" s="9">
        <v>64</v>
      </c>
      <c r="E7" s="9">
        <v>52</v>
      </c>
      <c r="F7" s="9">
        <v>12</v>
      </c>
      <c r="G7" s="9">
        <v>707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4185</v>
      </c>
      <c r="D8" s="9">
        <v>1337</v>
      </c>
      <c r="E8" s="9">
        <v>1162</v>
      </c>
      <c r="F8" s="9">
        <v>175</v>
      </c>
      <c r="G8" s="9">
        <v>2848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4234</v>
      </c>
      <c r="D9" s="9">
        <v>2659</v>
      </c>
      <c r="E9" s="9">
        <v>2311</v>
      </c>
      <c r="F9" s="9">
        <v>348</v>
      </c>
      <c r="G9" s="9">
        <v>1575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3904</v>
      </c>
      <c r="D10" s="9">
        <v>2734</v>
      </c>
      <c r="E10" s="9">
        <v>2507</v>
      </c>
      <c r="F10" s="9">
        <v>227</v>
      </c>
      <c r="G10" s="9">
        <v>1170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3424</v>
      </c>
      <c r="D11" s="9">
        <v>2391</v>
      </c>
      <c r="E11" s="9">
        <v>2207</v>
      </c>
      <c r="F11" s="9">
        <v>184</v>
      </c>
      <c r="G11" s="9">
        <v>1033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3079</v>
      </c>
      <c r="D12" s="9">
        <v>2200</v>
      </c>
      <c r="E12" s="9">
        <v>2073</v>
      </c>
      <c r="F12" s="9">
        <v>127</v>
      </c>
      <c r="G12" s="9">
        <v>879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3060</v>
      </c>
      <c r="D13" s="9">
        <v>2163</v>
      </c>
      <c r="E13" s="9">
        <v>2055</v>
      </c>
      <c r="F13" s="9">
        <v>108</v>
      </c>
      <c r="G13" s="9">
        <v>897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2271</v>
      </c>
      <c r="D14" s="9">
        <v>1530</v>
      </c>
      <c r="E14" s="9">
        <v>1440</v>
      </c>
      <c r="F14" s="9">
        <v>90</v>
      </c>
      <c r="G14" s="9">
        <v>741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1930</v>
      </c>
      <c r="D15" s="9">
        <v>1231</v>
      </c>
      <c r="E15" s="9">
        <v>1158</v>
      </c>
      <c r="F15" s="9">
        <v>73</v>
      </c>
      <c r="G15" s="9">
        <v>699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1758</v>
      </c>
      <c r="D16" s="9">
        <v>1025</v>
      </c>
      <c r="E16" s="9">
        <v>981</v>
      </c>
      <c r="F16" s="9">
        <v>44</v>
      </c>
      <c r="G16" s="9">
        <v>733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1761</v>
      </c>
      <c r="D17" s="9">
        <v>844</v>
      </c>
      <c r="E17" s="9">
        <v>799</v>
      </c>
      <c r="F17" s="9">
        <v>45</v>
      </c>
      <c r="G17" s="9">
        <v>917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1434</v>
      </c>
      <c r="D18" s="9">
        <v>482</v>
      </c>
      <c r="E18" s="9">
        <v>449</v>
      </c>
      <c r="F18" s="9">
        <v>33</v>
      </c>
      <c r="G18" s="9">
        <v>952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1029</v>
      </c>
      <c r="D19" s="9">
        <v>203</v>
      </c>
      <c r="E19" s="9">
        <v>178</v>
      </c>
      <c r="F19" s="9">
        <v>25</v>
      </c>
      <c r="G19" s="9">
        <v>826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658</v>
      </c>
      <c r="D20" s="9">
        <v>94</v>
      </c>
      <c r="E20" s="9">
        <v>81</v>
      </c>
      <c r="F20" s="9">
        <v>13</v>
      </c>
      <c r="G20" s="9">
        <v>564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738</v>
      </c>
      <c r="D21" s="9">
        <v>91</v>
      </c>
      <c r="E21" s="9">
        <v>83</v>
      </c>
      <c r="F21" s="9">
        <v>8</v>
      </c>
      <c r="G21" s="9">
        <v>647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16970</v>
      </c>
      <c r="D22" s="7">
        <v>6902</v>
      </c>
      <c r="E22" s="7">
        <v>5967</v>
      </c>
      <c r="F22" s="7">
        <v>935</v>
      </c>
      <c r="G22" s="7">
        <v>10068</v>
      </c>
    </row>
    <row r="23" spans="1:12" ht="12" customHeight="1">
      <c r="A23" s="24" t="s">
        <v>26</v>
      </c>
      <c r="B23" s="8" t="s">
        <v>9</v>
      </c>
      <c r="C23" s="9">
        <v>384</v>
      </c>
      <c r="D23" s="9">
        <v>26</v>
      </c>
      <c r="E23" s="9">
        <v>20</v>
      </c>
      <c r="F23" s="9">
        <v>6</v>
      </c>
      <c r="G23" s="9">
        <v>358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2045</v>
      </c>
      <c r="D24" s="9">
        <v>432</v>
      </c>
      <c r="E24" s="9">
        <v>344</v>
      </c>
      <c r="F24" s="9">
        <v>88</v>
      </c>
      <c r="G24" s="9">
        <v>1613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2124</v>
      </c>
      <c r="D25" s="9">
        <v>1017</v>
      </c>
      <c r="E25" s="9">
        <v>818</v>
      </c>
      <c r="F25" s="9">
        <v>199</v>
      </c>
      <c r="G25" s="9">
        <v>1107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2007</v>
      </c>
      <c r="D26" s="9">
        <v>1108</v>
      </c>
      <c r="E26" s="9">
        <v>963</v>
      </c>
      <c r="F26" s="9">
        <v>145</v>
      </c>
      <c r="G26" s="9">
        <v>899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1759</v>
      </c>
      <c r="D27" s="9">
        <v>919</v>
      </c>
      <c r="E27" s="9">
        <v>793</v>
      </c>
      <c r="F27" s="9">
        <v>126</v>
      </c>
      <c r="G27" s="9">
        <v>840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1559</v>
      </c>
      <c r="D28" s="9">
        <v>853</v>
      </c>
      <c r="E28" s="9">
        <v>761</v>
      </c>
      <c r="F28" s="9">
        <v>92</v>
      </c>
      <c r="G28" s="9">
        <v>706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1531</v>
      </c>
      <c r="D29" s="9">
        <v>802</v>
      </c>
      <c r="E29" s="9">
        <v>726</v>
      </c>
      <c r="F29" s="9">
        <v>76</v>
      </c>
      <c r="G29" s="9">
        <v>729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1052</v>
      </c>
      <c r="D30" s="9">
        <v>508</v>
      </c>
      <c r="E30" s="9">
        <v>443</v>
      </c>
      <c r="F30" s="9">
        <v>65</v>
      </c>
      <c r="G30" s="9">
        <v>544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947</v>
      </c>
      <c r="D31" s="9">
        <v>417</v>
      </c>
      <c r="E31" s="9">
        <v>368</v>
      </c>
      <c r="F31" s="9">
        <v>49</v>
      </c>
      <c r="G31" s="9">
        <v>530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838</v>
      </c>
      <c r="D32" s="9">
        <v>315</v>
      </c>
      <c r="E32" s="9">
        <v>290</v>
      </c>
      <c r="F32" s="9">
        <v>25</v>
      </c>
      <c r="G32" s="9">
        <v>523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852</v>
      </c>
      <c r="D33" s="9">
        <v>234</v>
      </c>
      <c r="E33" s="9">
        <v>213</v>
      </c>
      <c r="F33" s="9">
        <v>21</v>
      </c>
      <c r="G33" s="9">
        <v>618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620</v>
      </c>
      <c r="D34" s="9">
        <v>117</v>
      </c>
      <c r="E34" s="9">
        <v>102</v>
      </c>
      <c r="F34" s="9">
        <v>15</v>
      </c>
      <c r="G34" s="9">
        <v>503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511</v>
      </c>
      <c r="D35" s="9">
        <v>68</v>
      </c>
      <c r="E35" s="9">
        <v>52</v>
      </c>
      <c r="F35" s="9">
        <v>16</v>
      </c>
      <c r="G35" s="9">
        <v>443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319</v>
      </c>
      <c r="D36" s="9">
        <v>44</v>
      </c>
      <c r="E36" s="9">
        <v>37</v>
      </c>
      <c r="F36" s="9">
        <v>7</v>
      </c>
      <c r="G36" s="9">
        <v>275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422</v>
      </c>
      <c r="D37" s="9">
        <v>42</v>
      </c>
      <c r="E37" s="9">
        <v>37</v>
      </c>
      <c r="F37" s="9">
        <v>5</v>
      </c>
      <c r="G37" s="9">
        <v>380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17266</v>
      </c>
      <c r="D38" s="7">
        <v>12146</v>
      </c>
      <c r="E38" s="7">
        <v>11569</v>
      </c>
      <c r="F38" s="7">
        <v>577</v>
      </c>
      <c r="G38" s="7">
        <v>5120</v>
      </c>
    </row>
    <row r="39" spans="1:12" ht="12" customHeight="1">
      <c r="A39" s="24" t="s">
        <v>26</v>
      </c>
      <c r="B39" s="8" t="s">
        <v>9</v>
      </c>
      <c r="C39" s="9">
        <v>387</v>
      </c>
      <c r="D39" s="9">
        <v>38</v>
      </c>
      <c r="E39" s="9">
        <v>32</v>
      </c>
      <c r="F39" s="9">
        <v>6</v>
      </c>
      <c r="G39" s="9">
        <v>349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2140</v>
      </c>
      <c r="D40" s="9">
        <v>905</v>
      </c>
      <c r="E40" s="9">
        <v>818</v>
      </c>
      <c r="F40" s="9">
        <v>87</v>
      </c>
      <c r="G40" s="9">
        <v>1235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2110</v>
      </c>
      <c r="D41" s="9">
        <v>1642</v>
      </c>
      <c r="E41" s="9">
        <v>1493</v>
      </c>
      <c r="F41" s="9">
        <v>149</v>
      </c>
      <c r="G41" s="9">
        <v>468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1897</v>
      </c>
      <c r="D42" s="9">
        <v>1626</v>
      </c>
      <c r="E42" s="9">
        <v>1544</v>
      </c>
      <c r="F42" s="9">
        <v>82</v>
      </c>
      <c r="G42" s="9">
        <v>271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1665</v>
      </c>
      <c r="D43" s="9">
        <v>1472</v>
      </c>
      <c r="E43" s="9">
        <v>1414</v>
      </c>
      <c r="F43" s="9">
        <v>58</v>
      </c>
      <c r="G43" s="9">
        <v>193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1520</v>
      </c>
      <c r="D44" s="9">
        <v>1347</v>
      </c>
      <c r="E44" s="9">
        <v>1312</v>
      </c>
      <c r="F44" s="9">
        <v>35</v>
      </c>
      <c r="G44" s="9">
        <v>173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1529</v>
      </c>
      <c r="D45" s="9">
        <v>1361</v>
      </c>
      <c r="E45" s="9">
        <v>1329</v>
      </c>
      <c r="F45" s="9">
        <v>32</v>
      </c>
      <c r="G45" s="9">
        <v>168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1219</v>
      </c>
      <c r="D46" s="9">
        <v>1022</v>
      </c>
      <c r="E46" s="9">
        <v>997</v>
      </c>
      <c r="F46" s="9">
        <v>25</v>
      </c>
      <c r="G46" s="9">
        <v>197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983</v>
      </c>
      <c r="D47" s="9">
        <v>814</v>
      </c>
      <c r="E47" s="9">
        <v>790</v>
      </c>
      <c r="F47" s="9">
        <v>24</v>
      </c>
      <c r="G47" s="9">
        <v>169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920</v>
      </c>
      <c r="D48" s="9">
        <v>710</v>
      </c>
      <c r="E48" s="9">
        <v>691</v>
      </c>
      <c r="F48" s="9">
        <v>19</v>
      </c>
      <c r="G48" s="9">
        <v>210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909</v>
      </c>
      <c r="D49" s="9">
        <v>610</v>
      </c>
      <c r="E49" s="9">
        <v>586</v>
      </c>
      <c r="F49" s="9">
        <v>24</v>
      </c>
      <c r="G49" s="9">
        <v>299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814</v>
      </c>
      <c r="D50" s="9">
        <v>365</v>
      </c>
      <c r="E50" s="9">
        <v>347</v>
      </c>
      <c r="F50" s="9">
        <v>18</v>
      </c>
      <c r="G50" s="9">
        <v>449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518</v>
      </c>
      <c r="D51" s="9">
        <v>135</v>
      </c>
      <c r="E51" s="9">
        <v>126</v>
      </c>
      <c r="F51" s="9">
        <v>9</v>
      </c>
      <c r="G51" s="9">
        <v>383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339</v>
      </c>
      <c r="D52" s="9">
        <v>50</v>
      </c>
      <c r="E52" s="9">
        <v>44</v>
      </c>
      <c r="F52" s="9">
        <v>6</v>
      </c>
      <c r="G52" s="9">
        <v>289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316</v>
      </c>
      <c r="D53" s="12">
        <v>49</v>
      </c>
      <c r="E53" s="12">
        <v>46</v>
      </c>
      <c r="F53" s="12">
        <v>3</v>
      </c>
      <c r="G53" s="12">
        <v>267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65"/>
  <sheetViews>
    <sheetView showGridLines="0" zoomScaleNormal="100" workbookViewId="0">
      <selection activeCell="A2" sqref="A2:G2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47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474397</v>
      </c>
      <c r="D6" s="7">
        <v>293954</v>
      </c>
      <c r="E6" s="7">
        <v>262398</v>
      </c>
      <c r="F6" s="7">
        <v>31556</v>
      </c>
      <c r="G6" s="7">
        <v>180443</v>
      </c>
    </row>
    <row r="7" spans="1:12" ht="12" customHeight="1">
      <c r="A7" s="24" t="s">
        <v>26</v>
      </c>
      <c r="B7" s="8" t="s">
        <v>9</v>
      </c>
      <c r="C7" s="9">
        <v>8172</v>
      </c>
      <c r="D7" s="9">
        <v>574</v>
      </c>
      <c r="E7" s="9">
        <v>445</v>
      </c>
      <c r="F7" s="9">
        <v>129</v>
      </c>
      <c r="G7" s="9">
        <v>7598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43971</v>
      </c>
      <c r="D8" s="9">
        <v>11247</v>
      </c>
      <c r="E8" s="9">
        <v>8135</v>
      </c>
      <c r="F8" s="9">
        <v>3112</v>
      </c>
      <c r="G8" s="9">
        <v>32724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49557</v>
      </c>
      <c r="D9" s="9">
        <v>32029</v>
      </c>
      <c r="E9" s="9">
        <v>25019</v>
      </c>
      <c r="F9" s="9">
        <v>7010</v>
      </c>
      <c r="G9" s="9">
        <v>17528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50352</v>
      </c>
      <c r="D10" s="9">
        <v>39494</v>
      </c>
      <c r="E10" s="9">
        <v>34059</v>
      </c>
      <c r="F10" s="9">
        <v>5435</v>
      </c>
      <c r="G10" s="9">
        <v>10858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46250</v>
      </c>
      <c r="D11" s="9">
        <v>38605</v>
      </c>
      <c r="E11" s="9">
        <v>34852</v>
      </c>
      <c r="F11" s="9">
        <v>3753</v>
      </c>
      <c r="G11" s="9">
        <v>7645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40293</v>
      </c>
      <c r="D12" s="9">
        <v>33832</v>
      </c>
      <c r="E12" s="9">
        <v>30997</v>
      </c>
      <c r="F12" s="9">
        <v>2835</v>
      </c>
      <c r="G12" s="9">
        <v>6461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42523</v>
      </c>
      <c r="D13" s="9">
        <v>35493</v>
      </c>
      <c r="E13" s="9">
        <v>32908</v>
      </c>
      <c r="F13" s="9">
        <v>2585</v>
      </c>
      <c r="G13" s="9">
        <v>7030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34558</v>
      </c>
      <c r="D14" s="9">
        <v>28351</v>
      </c>
      <c r="E14" s="9">
        <v>26437</v>
      </c>
      <c r="F14" s="9">
        <v>1914</v>
      </c>
      <c r="G14" s="9">
        <v>6207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29588</v>
      </c>
      <c r="D15" s="9">
        <v>23394</v>
      </c>
      <c r="E15" s="9">
        <v>21863</v>
      </c>
      <c r="F15" s="9">
        <v>1531</v>
      </c>
      <c r="G15" s="9">
        <v>6194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28194</v>
      </c>
      <c r="D16" s="9">
        <v>20140</v>
      </c>
      <c r="E16" s="9">
        <v>18883</v>
      </c>
      <c r="F16" s="9">
        <v>1257</v>
      </c>
      <c r="G16" s="9">
        <v>8054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27130</v>
      </c>
      <c r="D17" s="9">
        <v>14714</v>
      </c>
      <c r="E17" s="9">
        <v>13825</v>
      </c>
      <c r="F17" s="9">
        <v>889</v>
      </c>
      <c r="G17" s="9">
        <v>12416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25499</v>
      </c>
      <c r="D18" s="9">
        <v>8564</v>
      </c>
      <c r="E18" s="9">
        <v>8063</v>
      </c>
      <c r="F18" s="9">
        <v>501</v>
      </c>
      <c r="G18" s="9">
        <v>16935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19780</v>
      </c>
      <c r="D19" s="9">
        <v>4096</v>
      </c>
      <c r="E19" s="9">
        <v>3786</v>
      </c>
      <c r="F19" s="9">
        <v>310</v>
      </c>
      <c r="G19" s="9">
        <v>15684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12695</v>
      </c>
      <c r="D20" s="9">
        <v>1873</v>
      </c>
      <c r="E20" s="9">
        <v>1725</v>
      </c>
      <c r="F20" s="9">
        <v>148</v>
      </c>
      <c r="G20" s="9">
        <v>10822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15835</v>
      </c>
      <c r="D21" s="9">
        <v>1548</v>
      </c>
      <c r="E21" s="9">
        <v>1401</v>
      </c>
      <c r="F21" s="9">
        <v>147</v>
      </c>
      <c r="G21" s="9">
        <v>14287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253407</v>
      </c>
      <c r="D22" s="7">
        <v>136873</v>
      </c>
      <c r="E22" s="7">
        <v>118476</v>
      </c>
      <c r="F22" s="7">
        <v>18397</v>
      </c>
      <c r="G22" s="7">
        <v>116534</v>
      </c>
    </row>
    <row r="23" spans="1:12" ht="12" customHeight="1">
      <c r="A23" s="24" t="s">
        <v>26</v>
      </c>
      <c r="B23" s="8" t="s">
        <v>9</v>
      </c>
      <c r="C23" s="9">
        <v>4087</v>
      </c>
      <c r="D23" s="9">
        <v>263</v>
      </c>
      <c r="E23" s="9">
        <v>200</v>
      </c>
      <c r="F23" s="9">
        <v>63</v>
      </c>
      <c r="G23" s="9">
        <v>3824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21919</v>
      </c>
      <c r="D24" s="9">
        <v>4907</v>
      </c>
      <c r="E24" s="9">
        <v>3278</v>
      </c>
      <c r="F24" s="9">
        <v>1629</v>
      </c>
      <c r="G24" s="9">
        <v>17012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25425</v>
      </c>
      <c r="D25" s="9">
        <v>14733</v>
      </c>
      <c r="E25" s="9">
        <v>10777</v>
      </c>
      <c r="F25" s="9">
        <v>3956</v>
      </c>
      <c r="G25" s="9">
        <v>10692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25961</v>
      </c>
      <c r="D26" s="9">
        <v>18575</v>
      </c>
      <c r="E26" s="9">
        <v>15329</v>
      </c>
      <c r="F26" s="9">
        <v>3246</v>
      </c>
      <c r="G26" s="9">
        <v>7386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23679</v>
      </c>
      <c r="D27" s="9">
        <v>18161</v>
      </c>
      <c r="E27" s="9">
        <v>15869</v>
      </c>
      <c r="F27" s="9">
        <v>2292</v>
      </c>
      <c r="G27" s="9">
        <v>5518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20634</v>
      </c>
      <c r="D28" s="9">
        <v>15853</v>
      </c>
      <c r="E28" s="9">
        <v>14087</v>
      </c>
      <c r="F28" s="9">
        <v>1766</v>
      </c>
      <c r="G28" s="9">
        <v>4781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22283</v>
      </c>
      <c r="D29" s="9">
        <v>17033</v>
      </c>
      <c r="E29" s="9">
        <v>15311</v>
      </c>
      <c r="F29" s="9">
        <v>1722</v>
      </c>
      <c r="G29" s="9">
        <v>5250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18340</v>
      </c>
      <c r="D30" s="9">
        <v>13719</v>
      </c>
      <c r="E30" s="9">
        <v>12503</v>
      </c>
      <c r="F30" s="9">
        <v>1216</v>
      </c>
      <c r="G30" s="9">
        <v>4621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15888</v>
      </c>
      <c r="D31" s="9">
        <v>11330</v>
      </c>
      <c r="E31" s="9">
        <v>10436</v>
      </c>
      <c r="F31" s="9">
        <v>894</v>
      </c>
      <c r="G31" s="9">
        <v>4558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15369</v>
      </c>
      <c r="D32" s="9">
        <v>9522</v>
      </c>
      <c r="E32" s="9">
        <v>8820</v>
      </c>
      <c r="F32" s="9">
        <v>702</v>
      </c>
      <c r="G32" s="9">
        <v>5847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15147</v>
      </c>
      <c r="D33" s="9">
        <v>5951</v>
      </c>
      <c r="E33" s="9">
        <v>5548</v>
      </c>
      <c r="F33" s="9">
        <v>403</v>
      </c>
      <c r="G33" s="9">
        <v>9196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14432</v>
      </c>
      <c r="D34" s="9">
        <v>3438</v>
      </c>
      <c r="E34" s="9">
        <v>3241</v>
      </c>
      <c r="F34" s="9">
        <v>197</v>
      </c>
      <c r="G34" s="9">
        <v>10994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11486</v>
      </c>
      <c r="D35" s="9">
        <v>1681</v>
      </c>
      <c r="E35" s="9">
        <v>1537</v>
      </c>
      <c r="F35" s="9">
        <v>144</v>
      </c>
      <c r="G35" s="9">
        <v>9805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7784</v>
      </c>
      <c r="D36" s="9">
        <v>854</v>
      </c>
      <c r="E36" s="9">
        <v>774</v>
      </c>
      <c r="F36" s="9">
        <v>80</v>
      </c>
      <c r="G36" s="9">
        <v>6930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10973</v>
      </c>
      <c r="D37" s="9">
        <v>853</v>
      </c>
      <c r="E37" s="9">
        <v>766</v>
      </c>
      <c r="F37" s="9">
        <v>87</v>
      </c>
      <c r="G37" s="9">
        <v>10120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220990</v>
      </c>
      <c r="D38" s="7">
        <v>157081</v>
      </c>
      <c r="E38" s="7">
        <v>143922</v>
      </c>
      <c r="F38" s="7">
        <v>13159</v>
      </c>
      <c r="G38" s="7">
        <v>63909</v>
      </c>
    </row>
    <row r="39" spans="1:12" ht="12" customHeight="1">
      <c r="A39" s="24" t="s">
        <v>26</v>
      </c>
      <c r="B39" s="8" t="s">
        <v>9</v>
      </c>
      <c r="C39" s="9">
        <v>4085</v>
      </c>
      <c r="D39" s="9">
        <v>311</v>
      </c>
      <c r="E39" s="9">
        <v>245</v>
      </c>
      <c r="F39" s="9">
        <v>66</v>
      </c>
      <c r="G39" s="9">
        <v>3774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22052</v>
      </c>
      <c r="D40" s="9">
        <v>6340</v>
      </c>
      <c r="E40" s="9">
        <v>4857</v>
      </c>
      <c r="F40" s="9">
        <v>1483</v>
      </c>
      <c r="G40" s="9">
        <v>15712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24132</v>
      </c>
      <c r="D41" s="9">
        <v>17296</v>
      </c>
      <c r="E41" s="9">
        <v>14242</v>
      </c>
      <c r="F41" s="9">
        <v>3054</v>
      </c>
      <c r="G41" s="9">
        <v>6836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24391</v>
      </c>
      <c r="D42" s="9">
        <v>20919</v>
      </c>
      <c r="E42" s="9">
        <v>18730</v>
      </c>
      <c r="F42" s="9">
        <v>2189</v>
      </c>
      <c r="G42" s="9">
        <v>3472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22571</v>
      </c>
      <c r="D43" s="9">
        <v>20444</v>
      </c>
      <c r="E43" s="9">
        <v>18983</v>
      </c>
      <c r="F43" s="9">
        <v>1461</v>
      </c>
      <c r="G43" s="9">
        <v>2127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19659</v>
      </c>
      <c r="D44" s="9">
        <v>17979</v>
      </c>
      <c r="E44" s="9">
        <v>16910</v>
      </c>
      <c r="F44" s="9">
        <v>1069</v>
      </c>
      <c r="G44" s="9">
        <v>1680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20240</v>
      </c>
      <c r="D45" s="9">
        <v>18460</v>
      </c>
      <c r="E45" s="9">
        <v>17597</v>
      </c>
      <c r="F45" s="9">
        <v>863</v>
      </c>
      <c r="G45" s="9">
        <v>1780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16218</v>
      </c>
      <c r="D46" s="9">
        <v>14632</v>
      </c>
      <c r="E46" s="9">
        <v>13934</v>
      </c>
      <c r="F46" s="9">
        <v>698</v>
      </c>
      <c r="G46" s="9">
        <v>1586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13700</v>
      </c>
      <c r="D47" s="9">
        <v>12064</v>
      </c>
      <c r="E47" s="9">
        <v>11427</v>
      </c>
      <c r="F47" s="9">
        <v>637</v>
      </c>
      <c r="G47" s="9">
        <v>1636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12825</v>
      </c>
      <c r="D48" s="9">
        <v>10618</v>
      </c>
      <c r="E48" s="9">
        <v>10063</v>
      </c>
      <c r="F48" s="9">
        <v>555</v>
      </c>
      <c r="G48" s="9">
        <v>2207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11983</v>
      </c>
      <c r="D49" s="9">
        <v>8763</v>
      </c>
      <c r="E49" s="9">
        <v>8277</v>
      </c>
      <c r="F49" s="9">
        <v>486</v>
      </c>
      <c r="G49" s="9">
        <v>3220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11067</v>
      </c>
      <c r="D50" s="9">
        <v>5126</v>
      </c>
      <c r="E50" s="9">
        <v>4822</v>
      </c>
      <c r="F50" s="9">
        <v>304</v>
      </c>
      <c r="G50" s="9">
        <v>5941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8294</v>
      </c>
      <c r="D51" s="9">
        <v>2415</v>
      </c>
      <c r="E51" s="9">
        <v>2249</v>
      </c>
      <c r="F51" s="9">
        <v>166</v>
      </c>
      <c r="G51" s="9">
        <v>5879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4911</v>
      </c>
      <c r="D52" s="9">
        <v>1019</v>
      </c>
      <c r="E52" s="9">
        <v>951</v>
      </c>
      <c r="F52" s="9">
        <v>68</v>
      </c>
      <c r="G52" s="9">
        <v>3892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4862</v>
      </c>
      <c r="D53" s="12">
        <v>695</v>
      </c>
      <c r="E53" s="12">
        <v>635</v>
      </c>
      <c r="F53" s="12">
        <v>60</v>
      </c>
      <c r="G53" s="12">
        <v>4167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65"/>
  <sheetViews>
    <sheetView showGridLines="0" zoomScaleNormal="100" workbookViewId="0">
      <selection activeCell="A3" sqref="A3:B5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48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72464</v>
      </c>
      <c r="D6" s="7">
        <v>42078</v>
      </c>
      <c r="E6" s="7">
        <v>37961</v>
      </c>
      <c r="F6" s="7">
        <v>4117</v>
      </c>
      <c r="G6" s="7">
        <v>30386</v>
      </c>
    </row>
    <row r="7" spans="1:12" ht="12" customHeight="1">
      <c r="A7" s="24" t="s">
        <v>26</v>
      </c>
      <c r="B7" s="8" t="s">
        <v>9</v>
      </c>
      <c r="C7" s="9">
        <v>1467</v>
      </c>
      <c r="D7" s="9">
        <v>90</v>
      </c>
      <c r="E7" s="9">
        <v>76</v>
      </c>
      <c r="F7" s="9">
        <v>14</v>
      </c>
      <c r="G7" s="9">
        <v>1377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7743</v>
      </c>
      <c r="D8" s="9">
        <v>2081</v>
      </c>
      <c r="E8" s="9">
        <v>1627</v>
      </c>
      <c r="F8" s="9">
        <v>454</v>
      </c>
      <c r="G8" s="9">
        <v>5662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8282</v>
      </c>
      <c r="D9" s="9">
        <v>5094</v>
      </c>
      <c r="E9" s="9">
        <v>4206</v>
      </c>
      <c r="F9" s="9">
        <v>888</v>
      </c>
      <c r="G9" s="9">
        <v>3188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7908</v>
      </c>
      <c r="D10" s="9">
        <v>5835</v>
      </c>
      <c r="E10" s="9">
        <v>5018</v>
      </c>
      <c r="F10" s="9">
        <v>817</v>
      </c>
      <c r="G10" s="9">
        <v>2073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6851</v>
      </c>
      <c r="D11" s="9">
        <v>5314</v>
      </c>
      <c r="E11" s="9">
        <v>4790</v>
      </c>
      <c r="F11" s="9">
        <v>524</v>
      </c>
      <c r="G11" s="9">
        <v>1537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6085</v>
      </c>
      <c r="D12" s="9">
        <v>4746</v>
      </c>
      <c r="E12" s="9">
        <v>4398</v>
      </c>
      <c r="F12" s="9">
        <v>348</v>
      </c>
      <c r="G12" s="9">
        <v>1339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6516</v>
      </c>
      <c r="D13" s="9">
        <v>5076</v>
      </c>
      <c r="E13" s="9">
        <v>4747</v>
      </c>
      <c r="F13" s="9">
        <v>329</v>
      </c>
      <c r="G13" s="9">
        <v>1440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5661</v>
      </c>
      <c r="D14" s="9">
        <v>4301</v>
      </c>
      <c r="E14" s="9">
        <v>4049</v>
      </c>
      <c r="F14" s="9">
        <v>252</v>
      </c>
      <c r="G14" s="9">
        <v>1360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4701</v>
      </c>
      <c r="D15" s="9">
        <v>3362</v>
      </c>
      <c r="E15" s="9">
        <v>3188</v>
      </c>
      <c r="F15" s="9">
        <v>174</v>
      </c>
      <c r="G15" s="9">
        <v>1339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3971</v>
      </c>
      <c r="D16" s="9">
        <v>2531</v>
      </c>
      <c r="E16" s="9">
        <v>2402</v>
      </c>
      <c r="F16" s="9">
        <v>129</v>
      </c>
      <c r="G16" s="9">
        <v>1440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3473</v>
      </c>
      <c r="D17" s="9">
        <v>1696</v>
      </c>
      <c r="E17" s="9">
        <v>1619</v>
      </c>
      <c r="F17" s="9">
        <v>77</v>
      </c>
      <c r="G17" s="9">
        <v>1777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3322</v>
      </c>
      <c r="D18" s="9">
        <v>1061</v>
      </c>
      <c r="E18" s="9">
        <v>1007</v>
      </c>
      <c r="F18" s="9">
        <v>54</v>
      </c>
      <c r="G18" s="9">
        <v>2261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2758</v>
      </c>
      <c r="D19" s="9">
        <v>491</v>
      </c>
      <c r="E19" s="9">
        <v>454</v>
      </c>
      <c r="F19" s="9">
        <v>37</v>
      </c>
      <c r="G19" s="9">
        <v>2267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1836</v>
      </c>
      <c r="D20" s="9">
        <v>229</v>
      </c>
      <c r="E20" s="9">
        <v>222</v>
      </c>
      <c r="F20" s="9">
        <v>7</v>
      </c>
      <c r="G20" s="9">
        <v>1607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1890</v>
      </c>
      <c r="D21" s="9">
        <v>171</v>
      </c>
      <c r="E21" s="9">
        <v>158</v>
      </c>
      <c r="F21" s="9">
        <v>13</v>
      </c>
      <c r="G21" s="9">
        <v>1719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37790</v>
      </c>
      <c r="D22" s="7">
        <v>17713</v>
      </c>
      <c r="E22" s="7">
        <v>15212</v>
      </c>
      <c r="F22" s="7">
        <v>2501</v>
      </c>
      <c r="G22" s="7">
        <v>20077</v>
      </c>
    </row>
    <row r="23" spans="1:12" ht="12" customHeight="1">
      <c r="A23" s="24" t="s">
        <v>26</v>
      </c>
      <c r="B23" s="8" t="s">
        <v>9</v>
      </c>
      <c r="C23" s="9">
        <v>742</v>
      </c>
      <c r="D23" s="9">
        <v>44</v>
      </c>
      <c r="E23" s="9">
        <v>38</v>
      </c>
      <c r="F23" s="9">
        <v>6</v>
      </c>
      <c r="G23" s="9">
        <v>698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3855</v>
      </c>
      <c r="D24" s="9">
        <v>778</v>
      </c>
      <c r="E24" s="9">
        <v>535</v>
      </c>
      <c r="F24" s="9">
        <v>243</v>
      </c>
      <c r="G24" s="9">
        <v>3077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4259</v>
      </c>
      <c r="D25" s="9">
        <v>2077</v>
      </c>
      <c r="E25" s="9">
        <v>1554</v>
      </c>
      <c r="F25" s="9">
        <v>523</v>
      </c>
      <c r="G25" s="9">
        <v>2182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4150</v>
      </c>
      <c r="D26" s="9">
        <v>2565</v>
      </c>
      <c r="E26" s="9">
        <v>2037</v>
      </c>
      <c r="F26" s="9">
        <v>528</v>
      </c>
      <c r="G26" s="9">
        <v>1585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3543</v>
      </c>
      <c r="D27" s="9">
        <v>2300</v>
      </c>
      <c r="E27" s="9">
        <v>1952</v>
      </c>
      <c r="F27" s="9">
        <v>348</v>
      </c>
      <c r="G27" s="9">
        <v>1243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3138</v>
      </c>
      <c r="D28" s="9">
        <v>2104</v>
      </c>
      <c r="E28" s="9">
        <v>1866</v>
      </c>
      <c r="F28" s="9">
        <v>238</v>
      </c>
      <c r="G28" s="9">
        <v>1034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3249</v>
      </c>
      <c r="D29" s="9">
        <v>2164</v>
      </c>
      <c r="E29" s="9">
        <v>1969</v>
      </c>
      <c r="F29" s="9">
        <v>195</v>
      </c>
      <c r="G29" s="9">
        <v>1085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2970</v>
      </c>
      <c r="D30" s="9">
        <v>1936</v>
      </c>
      <c r="E30" s="9">
        <v>1767</v>
      </c>
      <c r="F30" s="9">
        <v>169</v>
      </c>
      <c r="G30" s="9">
        <v>1034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2454</v>
      </c>
      <c r="D31" s="9">
        <v>1478</v>
      </c>
      <c r="E31" s="9">
        <v>1384</v>
      </c>
      <c r="F31" s="9">
        <v>94</v>
      </c>
      <c r="G31" s="9">
        <v>976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2062</v>
      </c>
      <c r="D32" s="9">
        <v>1011</v>
      </c>
      <c r="E32" s="9">
        <v>950</v>
      </c>
      <c r="F32" s="9">
        <v>61</v>
      </c>
      <c r="G32" s="9">
        <v>1051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1825</v>
      </c>
      <c r="D33" s="9">
        <v>528</v>
      </c>
      <c r="E33" s="9">
        <v>494</v>
      </c>
      <c r="F33" s="9">
        <v>34</v>
      </c>
      <c r="G33" s="9">
        <v>1297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1758</v>
      </c>
      <c r="D34" s="9">
        <v>354</v>
      </c>
      <c r="E34" s="9">
        <v>326</v>
      </c>
      <c r="F34" s="9">
        <v>28</v>
      </c>
      <c r="G34" s="9">
        <v>1404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1507</v>
      </c>
      <c r="D35" s="9">
        <v>186</v>
      </c>
      <c r="E35" s="9">
        <v>166</v>
      </c>
      <c r="F35" s="9">
        <v>20</v>
      </c>
      <c r="G35" s="9">
        <v>1321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1066</v>
      </c>
      <c r="D36" s="9">
        <v>96</v>
      </c>
      <c r="E36" s="9">
        <v>92</v>
      </c>
      <c r="F36" s="9">
        <v>4</v>
      </c>
      <c r="G36" s="9">
        <v>970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1212</v>
      </c>
      <c r="D37" s="9">
        <v>92</v>
      </c>
      <c r="E37" s="9">
        <v>82</v>
      </c>
      <c r="F37" s="9">
        <v>10</v>
      </c>
      <c r="G37" s="9">
        <v>1120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34674</v>
      </c>
      <c r="D38" s="7">
        <v>24365</v>
      </c>
      <c r="E38" s="7">
        <v>22749</v>
      </c>
      <c r="F38" s="7">
        <v>1616</v>
      </c>
      <c r="G38" s="7">
        <v>10309</v>
      </c>
    </row>
    <row r="39" spans="1:12" ht="12" customHeight="1">
      <c r="A39" s="24" t="s">
        <v>26</v>
      </c>
      <c r="B39" s="8" t="s">
        <v>9</v>
      </c>
      <c r="C39" s="9">
        <v>725</v>
      </c>
      <c r="D39" s="9">
        <v>46</v>
      </c>
      <c r="E39" s="9">
        <v>38</v>
      </c>
      <c r="F39" s="9">
        <v>8</v>
      </c>
      <c r="G39" s="9">
        <v>679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3888</v>
      </c>
      <c r="D40" s="9">
        <v>1303</v>
      </c>
      <c r="E40" s="9">
        <v>1092</v>
      </c>
      <c r="F40" s="9">
        <v>211</v>
      </c>
      <c r="G40" s="9">
        <v>2585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4023</v>
      </c>
      <c r="D41" s="9">
        <v>3017</v>
      </c>
      <c r="E41" s="9">
        <v>2652</v>
      </c>
      <c r="F41" s="9">
        <v>365</v>
      </c>
      <c r="G41" s="9">
        <v>1006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3758</v>
      </c>
      <c r="D42" s="9">
        <v>3270</v>
      </c>
      <c r="E42" s="9">
        <v>2981</v>
      </c>
      <c r="F42" s="9">
        <v>289</v>
      </c>
      <c r="G42" s="9">
        <v>488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3308</v>
      </c>
      <c r="D43" s="9">
        <v>3014</v>
      </c>
      <c r="E43" s="9">
        <v>2838</v>
      </c>
      <c r="F43" s="9">
        <v>176</v>
      </c>
      <c r="G43" s="9">
        <v>294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2947</v>
      </c>
      <c r="D44" s="9">
        <v>2642</v>
      </c>
      <c r="E44" s="9">
        <v>2532</v>
      </c>
      <c r="F44" s="9">
        <v>110</v>
      </c>
      <c r="G44" s="9">
        <v>305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3267</v>
      </c>
      <c r="D45" s="9">
        <v>2912</v>
      </c>
      <c r="E45" s="9">
        <v>2778</v>
      </c>
      <c r="F45" s="9">
        <v>134</v>
      </c>
      <c r="G45" s="9">
        <v>355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2691</v>
      </c>
      <c r="D46" s="9">
        <v>2365</v>
      </c>
      <c r="E46" s="9">
        <v>2282</v>
      </c>
      <c r="F46" s="9">
        <v>83</v>
      </c>
      <c r="G46" s="9">
        <v>326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2247</v>
      </c>
      <c r="D47" s="9">
        <v>1884</v>
      </c>
      <c r="E47" s="9">
        <v>1804</v>
      </c>
      <c r="F47" s="9">
        <v>80</v>
      </c>
      <c r="G47" s="9">
        <v>363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1909</v>
      </c>
      <c r="D48" s="9">
        <v>1520</v>
      </c>
      <c r="E48" s="9">
        <v>1452</v>
      </c>
      <c r="F48" s="9">
        <v>68</v>
      </c>
      <c r="G48" s="9">
        <v>389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1648</v>
      </c>
      <c r="D49" s="9">
        <v>1168</v>
      </c>
      <c r="E49" s="9">
        <v>1125</v>
      </c>
      <c r="F49" s="9">
        <v>43</v>
      </c>
      <c r="G49" s="9">
        <v>480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1564</v>
      </c>
      <c r="D50" s="9">
        <v>707</v>
      </c>
      <c r="E50" s="9">
        <v>681</v>
      </c>
      <c r="F50" s="9">
        <v>26</v>
      </c>
      <c r="G50" s="9">
        <v>857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1251</v>
      </c>
      <c r="D51" s="9">
        <v>305</v>
      </c>
      <c r="E51" s="9">
        <v>288</v>
      </c>
      <c r="F51" s="9">
        <v>17</v>
      </c>
      <c r="G51" s="9">
        <v>946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770</v>
      </c>
      <c r="D52" s="9">
        <v>133</v>
      </c>
      <c r="E52" s="9">
        <v>130</v>
      </c>
      <c r="F52" s="9">
        <v>3</v>
      </c>
      <c r="G52" s="9">
        <v>637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678</v>
      </c>
      <c r="D53" s="12">
        <v>79</v>
      </c>
      <c r="E53" s="12">
        <v>76</v>
      </c>
      <c r="F53" s="12">
        <v>3</v>
      </c>
      <c r="G53" s="12">
        <v>599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65"/>
  <sheetViews>
    <sheetView showGridLines="0" zoomScaleNormal="100" workbookViewId="0">
      <selection activeCell="A3" sqref="A3:B5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49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173203</v>
      </c>
      <c r="D6" s="7">
        <v>101291</v>
      </c>
      <c r="E6" s="7">
        <v>90981</v>
      </c>
      <c r="F6" s="7">
        <v>10310</v>
      </c>
      <c r="G6" s="7">
        <v>71912</v>
      </c>
    </row>
    <row r="7" spans="1:12" ht="12" customHeight="1">
      <c r="A7" s="24" t="s">
        <v>26</v>
      </c>
      <c r="B7" s="8" t="s">
        <v>9</v>
      </c>
      <c r="C7" s="9">
        <v>4060</v>
      </c>
      <c r="D7" s="9">
        <v>312</v>
      </c>
      <c r="E7" s="9">
        <v>243</v>
      </c>
      <c r="F7" s="9">
        <v>69</v>
      </c>
      <c r="G7" s="9">
        <v>3748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20066</v>
      </c>
      <c r="D8" s="9">
        <v>5558</v>
      </c>
      <c r="E8" s="9">
        <v>4209</v>
      </c>
      <c r="F8" s="9">
        <v>1349</v>
      </c>
      <c r="G8" s="9">
        <v>14508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20314</v>
      </c>
      <c r="D9" s="9">
        <v>13106</v>
      </c>
      <c r="E9" s="9">
        <v>10742</v>
      </c>
      <c r="F9" s="9">
        <v>2364</v>
      </c>
      <c r="G9" s="9">
        <v>7208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19463</v>
      </c>
      <c r="D10" s="9">
        <v>14050</v>
      </c>
      <c r="E10" s="9">
        <v>12424</v>
      </c>
      <c r="F10" s="9">
        <v>1626</v>
      </c>
      <c r="G10" s="9">
        <v>5413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16979</v>
      </c>
      <c r="D11" s="9">
        <v>12722</v>
      </c>
      <c r="E11" s="9">
        <v>11515</v>
      </c>
      <c r="F11" s="9">
        <v>1207</v>
      </c>
      <c r="G11" s="9">
        <v>4257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16100</v>
      </c>
      <c r="D12" s="9">
        <v>12234</v>
      </c>
      <c r="E12" s="9">
        <v>11298</v>
      </c>
      <c r="F12" s="9">
        <v>936</v>
      </c>
      <c r="G12" s="9">
        <v>3866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17066</v>
      </c>
      <c r="D13" s="9">
        <v>13126</v>
      </c>
      <c r="E13" s="9">
        <v>12249</v>
      </c>
      <c r="F13" s="9">
        <v>877</v>
      </c>
      <c r="G13" s="9">
        <v>3940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12979</v>
      </c>
      <c r="D14" s="9">
        <v>9694</v>
      </c>
      <c r="E14" s="9">
        <v>9073</v>
      </c>
      <c r="F14" s="9">
        <v>621</v>
      </c>
      <c r="G14" s="9">
        <v>3285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10160</v>
      </c>
      <c r="D15" s="9">
        <v>7147</v>
      </c>
      <c r="E15" s="9">
        <v>6733</v>
      </c>
      <c r="F15" s="9">
        <v>414</v>
      </c>
      <c r="G15" s="9">
        <v>3013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9073</v>
      </c>
      <c r="D16" s="9">
        <v>5719</v>
      </c>
      <c r="E16" s="9">
        <v>5391</v>
      </c>
      <c r="F16" s="9">
        <v>328</v>
      </c>
      <c r="G16" s="9">
        <v>3354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8229</v>
      </c>
      <c r="D17" s="9">
        <v>3915</v>
      </c>
      <c r="E17" s="9">
        <v>3680</v>
      </c>
      <c r="F17" s="9">
        <v>235</v>
      </c>
      <c r="G17" s="9">
        <v>4314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7222</v>
      </c>
      <c r="D18" s="9">
        <v>2040</v>
      </c>
      <c r="E18" s="9">
        <v>1913</v>
      </c>
      <c r="F18" s="9">
        <v>127</v>
      </c>
      <c r="G18" s="9">
        <v>5182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5143</v>
      </c>
      <c r="D19" s="9">
        <v>906</v>
      </c>
      <c r="E19" s="9">
        <v>834</v>
      </c>
      <c r="F19" s="9">
        <v>72</v>
      </c>
      <c r="G19" s="9">
        <v>4237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3153</v>
      </c>
      <c r="D20" s="9">
        <v>373</v>
      </c>
      <c r="E20" s="9">
        <v>344</v>
      </c>
      <c r="F20" s="9">
        <v>29</v>
      </c>
      <c r="G20" s="9">
        <v>2780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3196</v>
      </c>
      <c r="D21" s="9">
        <v>389</v>
      </c>
      <c r="E21" s="9">
        <v>333</v>
      </c>
      <c r="F21" s="9">
        <v>56</v>
      </c>
      <c r="G21" s="9">
        <v>2807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89429</v>
      </c>
      <c r="D22" s="7">
        <v>41503</v>
      </c>
      <c r="E22" s="7">
        <v>35044</v>
      </c>
      <c r="F22" s="7">
        <v>6459</v>
      </c>
      <c r="G22" s="7">
        <v>47926</v>
      </c>
    </row>
    <row r="23" spans="1:12" ht="12" customHeight="1">
      <c r="A23" s="24" t="s">
        <v>26</v>
      </c>
      <c r="B23" s="8" t="s">
        <v>9</v>
      </c>
      <c r="C23" s="9">
        <v>2007</v>
      </c>
      <c r="D23" s="9">
        <v>130</v>
      </c>
      <c r="E23" s="9">
        <v>96</v>
      </c>
      <c r="F23" s="9">
        <v>34</v>
      </c>
      <c r="G23" s="9">
        <v>1877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9958</v>
      </c>
      <c r="D24" s="9">
        <v>2141</v>
      </c>
      <c r="E24" s="9">
        <v>1427</v>
      </c>
      <c r="F24" s="9">
        <v>714</v>
      </c>
      <c r="G24" s="9">
        <v>7817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10325</v>
      </c>
      <c r="D25" s="9">
        <v>5422</v>
      </c>
      <c r="E25" s="9">
        <v>4068</v>
      </c>
      <c r="F25" s="9">
        <v>1354</v>
      </c>
      <c r="G25" s="9">
        <v>4903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9982</v>
      </c>
      <c r="D26" s="9">
        <v>5760</v>
      </c>
      <c r="E26" s="9">
        <v>4685</v>
      </c>
      <c r="F26" s="9">
        <v>1075</v>
      </c>
      <c r="G26" s="9">
        <v>4222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8692</v>
      </c>
      <c r="D27" s="9">
        <v>5252</v>
      </c>
      <c r="E27" s="9">
        <v>4421</v>
      </c>
      <c r="F27" s="9">
        <v>831</v>
      </c>
      <c r="G27" s="9">
        <v>3440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8265</v>
      </c>
      <c r="D28" s="9">
        <v>5130</v>
      </c>
      <c r="E28" s="9">
        <v>4445</v>
      </c>
      <c r="F28" s="9">
        <v>685</v>
      </c>
      <c r="G28" s="9">
        <v>3135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8785</v>
      </c>
      <c r="D29" s="9">
        <v>5590</v>
      </c>
      <c r="E29" s="9">
        <v>4974</v>
      </c>
      <c r="F29" s="9">
        <v>616</v>
      </c>
      <c r="G29" s="9">
        <v>3195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6644</v>
      </c>
      <c r="D30" s="9">
        <v>4111</v>
      </c>
      <c r="E30" s="9">
        <v>3676</v>
      </c>
      <c r="F30" s="9">
        <v>435</v>
      </c>
      <c r="G30" s="9">
        <v>2533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5248</v>
      </c>
      <c r="D31" s="9">
        <v>2987</v>
      </c>
      <c r="E31" s="9">
        <v>2729</v>
      </c>
      <c r="F31" s="9">
        <v>258</v>
      </c>
      <c r="G31" s="9">
        <v>2261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4697</v>
      </c>
      <c r="D32" s="9">
        <v>2259</v>
      </c>
      <c r="E32" s="9">
        <v>2072</v>
      </c>
      <c r="F32" s="9">
        <v>187</v>
      </c>
      <c r="G32" s="9">
        <v>2438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4358</v>
      </c>
      <c r="D33" s="9">
        <v>1316</v>
      </c>
      <c r="E33" s="9">
        <v>1210</v>
      </c>
      <c r="F33" s="9">
        <v>106</v>
      </c>
      <c r="G33" s="9">
        <v>3042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3835</v>
      </c>
      <c r="D34" s="9">
        <v>673</v>
      </c>
      <c r="E34" s="9">
        <v>614</v>
      </c>
      <c r="F34" s="9">
        <v>59</v>
      </c>
      <c r="G34" s="9">
        <v>3162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2769</v>
      </c>
      <c r="D35" s="9">
        <v>376</v>
      </c>
      <c r="E35" s="9">
        <v>330</v>
      </c>
      <c r="F35" s="9">
        <v>46</v>
      </c>
      <c r="G35" s="9">
        <v>2393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1832</v>
      </c>
      <c r="D36" s="9">
        <v>148</v>
      </c>
      <c r="E36" s="9">
        <v>131</v>
      </c>
      <c r="F36" s="9">
        <v>17</v>
      </c>
      <c r="G36" s="9">
        <v>1684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2032</v>
      </c>
      <c r="D37" s="9">
        <v>208</v>
      </c>
      <c r="E37" s="9">
        <v>166</v>
      </c>
      <c r="F37" s="9">
        <v>42</v>
      </c>
      <c r="G37" s="9">
        <v>1824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83774</v>
      </c>
      <c r="D38" s="7">
        <v>59788</v>
      </c>
      <c r="E38" s="7">
        <v>55937</v>
      </c>
      <c r="F38" s="7">
        <v>3851</v>
      </c>
      <c r="G38" s="7">
        <v>23986</v>
      </c>
    </row>
    <row r="39" spans="1:12" ht="12" customHeight="1">
      <c r="A39" s="24" t="s">
        <v>26</v>
      </c>
      <c r="B39" s="8" t="s">
        <v>9</v>
      </c>
      <c r="C39" s="9">
        <v>2053</v>
      </c>
      <c r="D39" s="9">
        <v>182</v>
      </c>
      <c r="E39" s="9">
        <v>147</v>
      </c>
      <c r="F39" s="9">
        <v>35</v>
      </c>
      <c r="G39" s="9">
        <v>1871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10108</v>
      </c>
      <c r="D40" s="9">
        <v>3417</v>
      </c>
      <c r="E40" s="9">
        <v>2782</v>
      </c>
      <c r="F40" s="9">
        <v>635</v>
      </c>
      <c r="G40" s="9">
        <v>6691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9989</v>
      </c>
      <c r="D41" s="9">
        <v>7684</v>
      </c>
      <c r="E41" s="9">
        <v>6674</v>
      </c>
      <c r="F41" s="9">
        <v>1010</v>
      </c>
      <c r="G41" s="9">
        <v>2305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9481</v>
      </c>
      <c r="D42" s="9">
        <v>8290</v>
      </c>
      <c r="E42" s="9">
        <v>7739</v>
      </c>
      <c r="F42" s="9">
        <v>551</v>
      </c>
      <c r="G42" s="9">
        <v>1191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8287</v>
      </c>
      <c r="D43" s="9">
        <v>7470</v>
      </c>
      <c r="E43" s="9">
        <v>7094</v>
      </c>
      <c r="F43" s="9">
        <v>376</v>
      </c>
      <c r="G43" s="9">
        <v>817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7835</v>
      </c>
      <c r="D44" s="9">
        <v>7104</v>
      </c>
      <c r="E44" s="9">
        <v>6853</v>
      </c>
      <c r="F44" s="9">
        <v>251</v>
      </c>
      <c r="G44" s="9">
        <v>731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8281</v>
      </c>
      <c r="D45" s="9">
        <v>7536</v>
      </c>
      <c r="E45" s="9">
        <v>7275</v>
      </c>
      <c r="F45" s="9">
        <v>261</v>
      </c>
      <c r="G45" s="9">
        <v>745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6335</v>
      </c>
      <c r="D46" s="9">
        <v>5583</v>
      </c>
      <c r="E46" s="9">
        <v>5397</v>
      </c>
      <c r="F46" s="9">
        <v>186</v>
      </c>
      <c r="G46" s="9">
        <v>752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4912</v>
      </c>
      <c r="D47" s="9">
        <v>4160</v>
      </c>
      <c r="E47" s="9">
        <v>4004</v>
      </c>
      <c r="F47" s="9">
        <v>156</v>
      </c>
      <c r="G47" s="9">
        <v>752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4376</v>
      </c>
      <c r="D48" s="9">
        <v>3460</v>
      </c>
      <c r="E48" s="9">
        <v>3319</v>
      </c>
      <c r="F48" s="9">
        <v>141</v>
      </c>
      <c r="G48" s="9">
        <v>916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3871</v>
      </c>
      <c r="D49" s="9">
        <v>2599</v>
      </c>
      <c r="E49" s="9">
        <v>2470</v>
      </c>
      <c r="F49" s="9">
        <v>129</v>
      </c>
      <c r="G49" s="9">
        <v>1272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3387</v>
      </c>
      <c r="D50" s="9">
        <v>1367</v>
      </c>
      <c r="E50" s="9">
        <v>1299</v>
      </c>
      <c r="F50" s="9">
        <v>68</v>
      </c>
      <c r="G50" s="9">
        <v>2020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2374</v>
      </c>
      <c r="D51" s="9">
        <v>530</v>
      </c>
      <c r="E51" s="9">
        <v>504</v>
      </c>
      <c r="F51" s="9">
        <v>26</v>
      </c>
      <c r="G51" s="9">
        <v>1844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1321</v>
      </c>
      <c r="D52" s="9">
        <v>225</v>
      </c>
      <c r="E52" s="9">
        <v>213</v>
      </c>
      <c r="F52" s="9">
        <v>12</v>
      </c>
      <c r="G52" s="9">
        <v>1096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1164</v>
      </c>
      <c r="D53" s="12">
        <v>181</v>
      </c>
      <c r="E53" s="12">
        <v>167</v>
      </c>
      <c r="F53" s="12">
        <v>14</v>
      </c>
      <c r="G53" s="12">
        <v>983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65"/>
  <sheetViews>
    <sheetView showGridLines="0" zoomScaleNormal="100" workbookViewId="0">
      <selection activeCell="A2" sqref="A2:G2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45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32154</v>
      </c>
      <c r="D6" s="7">
        <v>18753</v>
      </c>
      <c r="E6" s="7">
        <v>17307</v>
      </c>
      <c r="F6" s="7">
        <v>1446</v>
      </c>
      <c r="G6" s="7">
        <v>13401</v>
      </c>
    </row>
    <row r="7" spans="1:12" ht="12" customHeight="1">
      <c r="A7" s="24" t="s">
        <v>26</v>
      </c>
      <c r="B7" s="8" t="s">
        <v>9</v>
      </c>
      <c r="C7" s="9">
        <v>787</v>
      </c>
      <c r="D7" s="9">
        <v>52</v>
      </c>
      <c r="E7" s="9">
        <v>42</v>
      </c>
      <c r="F7" s="9">
        <v>10</v>
      </c>
      <c r="G7" s="9">
        <v>735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3836</v>
      </c>
      <c r="D8" s="9">
        <v>1051</v>
      </c>
      <c r="E8" s="9">
        <v>870</v>
      </c>
      <c r="F8" s="9">
        <v>181</v>
      </c>
      <c r="G8" s="9">
        <v>2785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3842</v>
      </c>
      <c r="D9" s="9">
        <v>2501</v>
      </c>
      <c r="E9" s="9">
        <v>2164</v>
      </c>
      <c r="F9" s="9">
        <v>337</v>
      </c>
      <c r="G9" s="9">
        <v>1341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3613</v>
      </c>
      <c r="D10" s="9">
        <v>2674</v>
      </c>
      <c r="E10" s="9">
        <v>2424</v>
      </c>
      <c r="F10" s="9">
        <v>250</v>
      </c>
      <c r="G10" s="9">
        <v>939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3084</v>
      </c>
      <c r="D11" s="9">
        <v>2357</v>
      </c>
      <c r="E11" s="9">
        <v>2170</v>
      </c>
      <c r="F11" s="9">
        <v>187</v>
      </c>
      <c r="G11" s="9">
        <v>727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2870</v>
      </c>
      <c r="D12" s="9">
        <v>2199</v>
      </c>
      <c r="E12" s="9">
        <v>2060</v>
      </c>
      <c r="F12" s="9">
        <v>139</v>
      </c>
      <c r="G12" s="9">
        <v>671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3078</v>
      </c>
      <c r="D13" s="9">
        <v>2408</v>
      </c>
      <c r="E13" s="9">
        <v>2295</v>
      </c>
      <c r="F13" s="9">
        <v>113</v>
      </c>
      <c r="G13" s="9">
        <v>670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2289</v>
      </c>
      <c r="D14" s="9">
        <v>1707</v>
      </c>
      <c r="E14" s="9">
        <v>1627</v>
      </c>
      <c r="F14" s="9">
        <v>80</v>
      </c>
      <c r="G14" s="9">
        <v>582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1732</v>
      </c>
      <c r="D15" s="9">
        <v>1282</v>
      </c>
      <c r="E15" s="9">
        <v>1228</v>
      </c>
      <c r="F15" s="9">
        <v>54</v>
      </c>
      <c r="G15" s="9">
        <v>450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1679</v>
      </c>
      <c r="D16" s="9">
        <v>1062</v>
      </c>
      <c r="E16" s="9">
        <v>1020</v>
      </c>
      <c r="F16" s="9">
        <v>42</v>
      </c>
      <c r="G16" s="9">
        <v>617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1523</v>
      </c>
      <c r="D17" s="9">
        <v>713</v>
      </c>
      <c r="E17" s="9">
        <v>690</v>
      </c>
      <c r="F17" s="9">
        <v>23</v>
      </c>
      <c r="G17" s="9">
        <v>810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1502</v>
      </c>
      <c r="D18" s="9">
        <v>425</v>
      </c>
      <c r="E18" s="9">
        <v>412</v>
      </c>
      <c r="F18" s="9">
        <v>13</v>
      </c>
      <c r="G18" s="9">
        <v>1077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1086</v>
      </c>
      <c r="D19" s="9">
        <v>184</v>
      </c>
      <c r="E19" s="9">
        <v>177</v>
      </c>
      <c r="F19" s="9">
        <v>7</v>
      </c>
      <c r="G19" s="9">
        <v>902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606</v>
      </c>
      <c r="D20" s="9">
        <v>71</v>
      </c>
      <c r="E20" s="9">
        <v>66</v>
      </c>
      <c r="F20" s="9">
        <v>5</v>
      </c>
      <c r="G20" s="9">
        <v>535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627</v>
      </c>
      <c r="D21" s="9">
        <v>67</v>
      </c>
      <c r="E21" s="9">
        <v>62</v>
      </c>
      <c r="F21" s="9">
        <v>5</v>
      </c>
      <c r="G21" s="9">
        <v>560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16379</v>
      </c>
      <c r="D22" s="7">
        <v>7567</v>
      </c>
      <c r="E22" s="7">
        <v>6641</v>
      </c>
      <c r="F22" s="7">
        <v>926</v>
      </c>
      <c r="G22" s="7">
        <v>8812</v>
      </c>
    </row>
    <row r="23" spans="1:12" ht="12" customHeight="1">
      <c r="A23" s="24" t="s">
        <v>26</v>
      </c>
      <c r="B23" s="8" t="s">
        <v>9</v>
      </c>
      <c r="C23" s="9">
        <v>386</v>
      </c>
      <c r="D23" s="9">
        <v>19</v>
      </c>
      <c r="E23" s="9">
        <v>14</v>
      </c>
      <c r="F23" s="9">
        <v>5</v>
      </c>
      <c r="G23" s="9">
        <v>367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1897</v>
      </c>
      <c r="D24" s="9">
        <v>404</v>
      </c>
      <c r="E24" s="9">
        <v>294</v>
      </c>
      <c r="F24" s="9">
        <v>110</v>
      </c>
      <c r="G24" s="9">
        <v>1493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1961</v>
      </c>
      <c r="D25" s="9">
        <v>1022</v>
      </c>
      <c r="E25" s="9">
        <v>816</v>
      </c>
      <c r="F25" s="9">
        <v>206</v>
      </c>
      <c r="G25" s="9">
        <v>939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1840</v>
      </c>
      <c r="D26" s="9">
        <v>1114</v>
      </c>
      <c r="E26" s="9">
        <v>939</v>
      </c>
      <c r="F26" s="9">
        <v>175</v>
      </c>
      <c r="G26" s="9">
        <v>726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1558</v>
      </c>
      <c r="D27" s="9">
        <v>970</v>
      </c>
      <c r="E27" s="9">
        <v>842</v>
      </c>
      <c r="F27" s="9">
        <v>128</v>
      </c>
      <c r="G27" s="9">
        <v>588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1463</v>
      </c>
      <c r="D28" s="9">
        <v>941</v>
      </c>
      <c r="E28" s="9">
        <v>840</v>
      </c>
      <c r="F28" s="9">
        <v>101</v>
      </c>
      <c r="G28" s="9">
        <v>522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1505</v>
      </c>
      <c r="D29" s="9">
        <v>965</v>
      </c>
      <c r="E29" s="9">
        <v>895</v>
      </c>
      <c r="F29" s="9">
        <v>70</v>
      </c>
      <c r="G29" s="9">
        <v>540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1159</v>
      </c>
      <c r="D30" s="9">
        <v>712</v>
      </c>
      <c r="E30" s="9">
        <v>664</v>
      </c>
      <c r="F30" s="9">
        <v>48</v>
      </c>
      <c r="G30" s="9">
        <v>447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880</v>
      </c>
      <c r="D31" s="9">
        <v>534</v>
      </c>
      <c r="E31" s="9">
        <v>497</v>
      </c>
      <c r="F31" s="9">
        <v>37</v>
      </c>
      <c r="G31" s="9">
        <v>346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878</v>
      </c>
      <c r="D32" s="9">
        <v>415</v>
      </c>
      <c r="E32" s="9">
        <v>394</v>
      </c>
      <c r="F32" s="9">
        <v>21</v>
      </c>
      <c r="G32" s="9">
        <v>463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810</v>
      </c>
      <c r="D33" s="9">
        <v>222</v>
      </c>
      <c r="E33" s="9">
        <v>213</v>
      </c>
      <c r="F33" s="9">
        <v>9</v>
      </c>
      <c r="G33" s="9">
        <v>588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769</v>
      </c>
      <c r="D34" s="9">
        <v>134</v>
      </c>
      <c r="E34" s="9">
        <v>129</v>
      </c>
      <c r="F34" s="9">
        <v>5</v>
      </c>
      <c r="G34" s="9">
        <v>635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525</v>
      </c>
      <c r="D35" s="9">
        <v>60</v>
      </c>
      <c r="E35" s="9">
        <v>55</v>
      </c>
      <c r="F35" s="9">
        <v>5</v>
      </c>
      <c r="G35" s="9">
        <v>465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346</v>
      </c>
      <c r="D36" s="9">
        <v>26</v>
      </c>
      <c r="E36" s="9">
        <v>24</v>
      </c>
      <c r="F36" s="9">
        <v>2</v>
      </c>
      <c r="G36" s="9">
        <v>320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402</v>
      </c>
      <c r="D37" s="9">
        <v>29</v>
      </c>
      <c r="E37" s="9">
        <v>25</v>
      </c>
      <c r="F37" s="9">
        <v>4</v>
      </c>
      <c r="G37" s="9">
        <v>373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15775</v>
      </c>
      <c r="D38" s="7">
        <v>11186</v>
      </c>
      <c r="E38" s="7">
        <v>10666</v>
      </c>
      <c r="F38" s="7">
        <v>520</v>
      </c>
      <c r="G38" s="7">
        <v>4589</v>
      </c>
    </row>
    <row r="39" spans="1:12" ht="12" customHeight="1">
      <c r="A39" s="24" t="s">
        <v>26</v>
      </c>
      <c r="B39" s="8" t="s">
        <v>9</v>
      </c>
      <c r="C39" s="9">
        <v>401</v>
      </c>
      <c r="D39" s="9">
        <v>33</v>
      </c>
      <c r="E39" s="9">
        <v>28</v>
      </c>
      <c r="F39" s="9">
        <v>5</v>
      </c>
      <c r="G39" s="9">
        <v>368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1939</v>
      </c>
      <c r="D40" s="9">
        <v>647</v>
      </c>
      <c r="E40" s="9">
        <v>576</v>
      </c>
      <c r="F40" s="9">
        <v>71</v>
      </c>
      <c r="G40" s="9">
        <v>1292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1881</v>
      </c>
      <c r="D41" s="9">
        <v>1479</v>
      </c>
      <c r="E41" s="9">
        <v>1348</v>
      </c>
      <c r="F41" s="9">
        <v>131</v>
      </c>
      <c r="G41" s="9">
        <v>402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1773</v>
      </c>
      <c r="D42" s="9">
        <v>1560</v>
      </c>
      <c r="E42" s="9">
        <v>1485</v>
      </c>
      <c r="F42" s="9">
        <v>75</v>
      </c>
      <c r="G42" s="9">
        <v>213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1526</v>
      </c>
      <c r="D43" s="9">
        <v>1387</v>
      </c>
      <c r="E43" s="9">
        <v>1328</v>
      </c>
      <c r="F43" s="9">
        <v>59</v>
      </c>
      <c r="G43" s="9">
        <v>139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1407</v>
      </c>
      <c r="D44" s="9">
        <v>1258</v>
      </c>
      <c r="E44" s="9">
        <v>1220</v>
      </c>
      <c r="F44" s="9">
        <v>38</v>
      </c>
      <c r="G44" s="9">
        <v>149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1573</v>
      </c>
      <c r="D45" s="9">
        <v>1443</v>
      </c>
      <c r="E45" s="9">
        <v>1400</v>
      </c>
      <c r="F45" s="9">
        <v>43</v>
      </c>
      <c r="G45" s="9">
        <v>130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1130</v>
      </c>
      <c r="D46" s="9">
        <v>995</v>
      </c>
      <c r="E46" s="9">
        <v>963</v>
      </c>
      <c r="F46" s="9">
        <v>32</v>
      </c>
      <c r="G46" s="9">
        <v>135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852</v>
      </c>
      <c r="D47" s="9">
        <v>748</v>
      </c>
      <c r="E47" s="9">
        <v>731</v>
      </c>
      <c r="F47" s="9">
        <v>17</v>
      </c>
      <c r="G47" s="9">
        <v>104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801</v>
      </c>
      <c r="D48" s="9">
        <v>647</v>
      </c>
      <c r="E48" s="9">
        <v>626</v>
      </c>
      <c r="F48" s="9">
        <v>21</v>
      </c>
      <c r="G48" s="9">
        <v>154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713</v>
      </c>
      <c r="D49" s="9">
        <v>491</v>
      </c>
      <c r="E49" s="9">
        <v>477</v>
      </c>
      <c r="F49" s="9">
        <v>14</v>
      </c>
      <c r="G49" s="9">
        <v>222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733</v>
      </c>
      <c r="D50" s="9">
        <v>291</v>
      </c>
      <c r="E50" s="9">
        <v>283</v>
      </c>
      <c r="F50" s="9">
        <v>8</v>
      </c>
      <c r="G50" s="9">
        <v>442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561</v>
      </c>
      <c r="D51" s="9">
        <v>124</v>
      </c>
      <c r="E51" s="9">
        <v>122</v>
      </c>
      <c r="F51" s="9">
        <v>2</v>
      </c>
      <c r="G51" s="9">
        <v>437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260</v>
      </c>
      <c r="D52" s="9">
        <v>45</v>
      </c>
      <c r="E52" s="9">
        <v>42</v>
      </c>
      <c r="F52" s="9">
        <v>3</v>
      </c>
      <c r="G52" s="9">
        <v>215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225</v>
      </c>
      <c r="D53" s="12">
        <v>38</v>
      </c>
      <c r="E53" s="12">
        <v>37</v>
      </c>
      <c r="F53" s="12">
        <v>1</v>
      </c>
      <c r="G53" s="12">
        <v>187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65"/>
  <sheetViews>
    <sheetView showGridLines="0" zoomScaleNormal="100" workbookViewId="0">
      <selection activeCell="A3" sqref="A3:B5"/>
    </sheetView>
  </sheetViews>
  <sheetFormatPr baseColWidth="10" defaultRowHeight="15"/>
  <cols>
    <col min="1" max="2" width="31.6640625" style="4" customWidth="1"/>
    <col min="3" max="3" width="15.6640625" style="4" customWidth="1"/>
    <col min="4" max="5" width="13.6640625" style="4" customWidth="1"/>
    <col min="6" max="6" width="13.83203125" style="4" customWidth="1"/>
    <col min="7" max="7" width="15.33203125" style="4" customWidth="1"/>
    <col min="8" max="16384" width="12" style="4"/>
  </cols>
  <sheetData>
    <row r="1" spans="1:12" ht="13.9" customHeight="1">
      <c r="A1" s="16" t="s">
        <v>0</v>
      </c>
      <c r="B1" s="16"/>
      <c r="C1" s="16"/>
      <c r="D1" s="16"/>
      <c r="E1" s="16"/>
      <c r="F1" s="16"/>
      <c r="G1" s="16"/>
    </row>
    <row r="2" spans="1:12" ht="36.75" customHeight="1">
      <c r="A2" s="17" t="s">
        <v>50</v>
      </c>
      <c r="B2" s="17" t="s">
        <v>26</v>
      </c>
      <c r="C2" s="17" t="s">
        <v>26</v>
      </c>
      <c r="D2" s="17" t="s">
        <v>26</v>
      </c>
      <c r="E2" s="17" t="s">
        <v>26</v>
      </c>
      <c r="F2" s="17" t="s">
        <v>26</v>
      </c>
      <c r="G2" s="17" t="s">
        <v>26</v>
      </c>
      <c r="J2" s="4" t="s">
        <v>26</v>
      </c>
    </row>
    <row r="3" spans="1:12" ht="36.6" customHeight="1">
      <c r="A3" s="18" t="s">
        <v>1</v>
      </c>
      <c r="B3" s="18" t="s">
        <v>26</v>
      </c>
      <c r="C3" s="18" t="s">
        <v>2</v>
      </c>
      <c r="D3" s="18" t="s">
        <v>3</v>
      </c>
      <c r="E3" s="18" t="s">
        <v>26</v>
      </c>
      <c r="F3" s="18" t="s">
        <v>26</v>
      </c>
      <c r="G3" s="18" t="s">
        <v>26</v>
      </c>
    </row>
    <row r="4" spans="1:12" ht="28.9" customHeight="1">
      <c r="A4" s="18" t="s">
        <v>26</v>
      </c>
      <c r="B4" s="18" t="s">
        <v>26</v>
      </c>
      <c r="C4" s="18" t="s">
        <v>26</v>
      </c>
      <c r="D4" s="18" t="s">
        <v>4</v>
      </c>
      <c r="E4" s="18" t="s">
        <v>26</v>
      </c>
      <c r="F4" s="18" t="s">
        <v>26</v>
      </c>
      <c r="G4" s="18" t="s">
        <v>5</v>
      </c>
      <c r="H4" s="4" t="s">
        <v>26</v>
      </c>
      <c r="I4" s="4" t="s">
        <v>26</v>
      </c>
      <c r="J4" s="4" t="s">
        <v>26</v>
      </c>
      <c r="K4" s="4" t="s">
        <v>26</v>
      </c>
      <c r="L4" s="4" t="s">
        <v>26</v>
      </c>
    </row>
    <row r="5" spans="1:12" ht="16.899999999999999" customHeight="1">
      <c r="A5" s="18" t="s">
        <v>26</v>
      </c>
      <c r="B5" s="18" t="s">
        <v>26</v>
      </c>
      <c r="C5" s="18" t="s">
        <v>26</v>
      </c>
      <c r="D5" s="5" t="s">
        <v>6</v>
      </c>
      <c r="E5" s="5" t="s">
        <v>7</v>
      </c>
      <c r="F5" s="5" t="s">
        <v>8</v>
      </c>
      <c r="G5" s="18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ht="12" customHeight="1">
      <c r="A6" s="23" t="s">
        <v>6</v>
      </c>
      <c r="B6" s="6" t="s">
        <v>26</v>
      </c>
      <c r="C6" s="7">
        <v>11927</v>
      </c>
      <c r="D6" s="7">
        <v>5523</v>
      </c>
      <c r="E6" s="7">
        <v>4983</v>
      </c>
      <c r="F6" s="7">
        <v>540</v>
      </c>
      <c r="G6" s="7">
        <v>6404</v>
      </c>
    </row>
    <row r="7" spans="1:12" ht="12" customHeight="1">
      <c r="A7" s="24" t="s">
        <v>26</v>
      </c>
      <c r="B7" s="8" t="s">
        <v>9</v>
      </c>
      <c r="C7" s="9">
        <v>272</v>
      </c>
      <c r="D7" s="9">
        <v>18</v>
      </c>
      <c r="E7" s="9">
        <v>14</v>
      </c>
      <c r="F7" s="9">
        <v>4</v>
      </c>
      <c r="G7" s="9">
        <v>254</v>
      </c>
      <c r="H7" s="4" t="s">
        <v>26</v>
      </c>
      <c r="I7" s="4" t="s">
        <v>26</v>
      </c>
      <c r="K7" s="4" t="s">
        <v>26</v>
      </c>
      <c r="L7" s="4" t="s">
        <v>26</v>
      </c>
    </row>
    <row r="8" spans="1:12" ht="12" customHeight="1">
      <c r="A8" s="24" t="s">
        <v>26</v>
      </c>
      <c r="B8" s="8" t="s">
        <v>10</v>
      </c>
      <c r="C8" s="9">
        <v>1313</v>
      </c>
      <c r="D8" s="9">
        <v>290</v>
      </c>
      <c r="E8" s="9">
        <v>227</v>
      </c>
      <c r="F8" s="9">
        <v>63</v>
      </c>
      <c r="G8" s="9">
        <v>1023</v>
      </c>
      <c r="H8" s="4" t="s">
        <v>26</v>
      </c>
      <c r="I8" s="4" t="s">
        <v>26</v>
      </c>
      <c r="K8" s="4" t="s">
        <v>26</v>
      </c>
      <c r="L8" s="4" t="s">
        <v>26</v>
      </c>
    </row>
    <row r="9" spans="1:12" ht="12" customHeight="1">
      <c r="A9" s="24" t="s">
        <v>26</v>
      </c>
      <c r="B9" s="8" t="s">
        <v>11</v>
      </c>
      <c r="C9" s="9">
        <v>1400</v>
      </c>
      <c r="D9" s="9">
        <v>721</v>
      </c>
      <c r="E9" s="9">
        <v>597</v>
      </c>
      <c r="F9" s="9">
        <v>124</v>
      </c>
      <c r="G9" s="9">
        <v>679</v>
      </c>
      <c r="H9" s="4" t="s">
        <v>26</v>
      </c>
      <c r="I9" s="4" t="s">
        <v>26</v>
      </c>
      <c r="K9" s="4" t="s">
        <v>26</v>
      </c>
      <c r="L9" s="4" t="s">
        <v>26</v>
      </c>
    </row>
    <row r="10" spans="1:12" ht="12" customHeight="1">
      <c r="A10" s="24" t="s">
        <v>26</v>
      </c>
      <c r="B10" s="8" t="s">
        <v>12</v>
      </c>
      <c r="C10" s="9">
        <v>1288</v>
      </c>
      <c r="D10" s="9">
        <v>751</v>
      </c>
      <c r="E10" s="9">
        <v>638</v>
      </c>
      <c r="F10" s="9">
        <v>113</v>
      </c>
      <c r="G10" s="9">
        <v>537</v>
      </c>
      <c r="H10" s="4" t="s">
        <v>26</v>
      </c>
      <c r="I10" s="4" t="s">
        <v>26</v>
      </c>
      <c r="K10" s="4" t="s">
        <v>26</v>
      </c>
      <c r="L10" s="4" t="s">
        <v>26</v>
      </c>
    </row>
    <row r="11" spans="1:12" ht="12" customHeight="1">
      <c r="A11" s="24" t="s">
        <v>26</v>
      </c>
      <c r="B11" s="8" t="s">
        <v>13</v>
      </c>
      <c r="C11" s="9">
        <v>1109</v>
      </c>
      <c r="D11" s="9">
        <v>675</v>
      </c>
      <c r="E11" s="9">
        <v>612</v>
      </c>
      <c r="F11" s="9">
        <v>63</v>
      </c>
      <c r="G11" s="9">
        <v>434</v>
      </c>
      <c r="H11" s="4" t="s">
        <v>26</v>
      </c>
      <c r="I11" s="4" t="s">
        <v>26</v>
      </c>
      <c r="K11" s="4" t="s">
        <v>26</v>
      </c>
      <c r="L11" s="4" t="s">
        <v>26</v>
      </c>
    </row>
    <row r="12" spans="1:12" ht="12" customHeight="1">
      <c r="A12" s="24" t="s">
        <v>26</v>
      </c>
      <c r="B12" s="8" t="s">
        <v>14</v>
      </c>
      <c r="C12" s="9">
        <v>1026</v>
      </c>
      <c r="D12" s="9">
        <v>645</v>
      </c>
      <c r="E12" s="9">
        <v>584</v>
      </c>
      <c r="F12" s="9">
        <v>61</v>
      </c>
      <c r="G12" s="9">
        <v>381</v>
      </c>
      <c r="H12" s="4" t="s">
        <v>26</v>
      </c>
      <c r="I12" s="4" t="s">
        <v>26</v>
      </c>
      <c r="K12" s="4" t="s">
        <v>26</v>
      </c>
      <c r="L12" s="4" t="s">
        <v>26</v>
      </c>
    </row>
    <row r="13" spans="1:12" ht="12" customHeight="1">
      <c r="A13" s="24" t="s">
        <v>26</v>
      </c>
      <c r="B13" s="8" t="s">
        <v>15</v>
      </c>
      <c r="C13" s="9">
        <v>1050</v>
      </c>
      <c r="D13" s="9">
        <v>680</v>
      </c>
      <c r="E13" s="9">
        <v>637</v>
      </c>
      <c r="F13" s="9">
        <v>43</v>
      </c>
      <c r="G13" s="9">
        <v>370</v>
      </c>
      <c r="H13" s="4" t="s">
        <v>26</v>
      </c>
      <c r="I13" s="4" t="s">
        <v>26</v>
      </c>
      <c r="K13" s="4" t="s">
        <v>26</v>
      </c>
      <c r="L13" s="4" t="s">
        <v>26</v>
      </c>
    </row>
    <row r="14" spans="1:12" ht="12" customHeight="1">
      <c r="A14" s="24" t="s">
        <v>26</v>
      </c>
      <c r="B14" s="8" t="s">
        <v>16</v>
      </c>
      <c r="C14" s="9">
        <v>809</v>
      </c>
      <c r="D14" s="9">
        <v>471</v>
      </c>
      <c r="E14" s="9">
        <v>451</v>
      </c>
      <c r="F14" s="9">
        <v>20</v>
      </c>
      <c r="G14" s="9">
        <v>338</v>
      </c>
      <c r="H14" s="4" t="s">
        <v>26</v>
      </c>
      <c r="I14" s="4" t="s">
        <v>26</v>
      </c>
      <c r="K14" s="4" t="s">
        <v>26</v>
      </c>
      <c r="L14" s="4" t="s">
        <v>26</v>
      </c>
    </row>
    <row r="15" spans="1:12" ht="12" customHeight="1">
      <c r="A15" s="24" t="s">
        <v>26</v>
      </c>
      <c r="B15" s="8" t="s">
        <v>17</v>
      </c>
      <c r="C15" s="9">
        <v>702</v>
      </c>
      <c r="D15" s="9">
        <v>376</v>
      </c>
      <c r="E15" s="9">
        <v>356</v>
      </c>
      <c r="F15" s="9">
        <v>20</v>
      </c>
      <c r="G15" s="9">
        <v>326</v>
      </c>
      <c r="H15" s="4" t="s">
        <v>26</v>
      </c>
      <c r="I15" s="4" t="s">
        <v>26</v>
      </c>
      <c r="K15" s="4" t="s">
        <v>26</v>
      </c>
      <c r="L15" s="4" t="s">
        <v>26</v>
      </c>
    </row>
    <row r="16" spans="1:12" ht="12" customHeight="1">
      <c r="A16" s="24" t="s">
        <v>26</v>
      </c>
      <c r="B16" s="8" t="s">
        <v>18</v>
      </c>
      <c r="C16" s="9">
        <v>676</v>
      </c>
      <c r="D16" s="9">
        <v>367</v>
      </c>
      <c r="E16" s="9">
        <v>356</v>
      </c>
      <c r="F16" s="9">
        <v>11</v>
      </c>
      <c r="G16" s="9">
        <v>309</v>
      </c>
      <c r="H16" s="4" t="s">
        <v>26</v>
      </c>
      <c r="I16" s="4" t="s">
        <v>26</v>
      </c>
      <c r="K16" s="4" t="s">
        <v>26</v>
      </c>
      <c r="L16" s="4" t="s">
        <v>26</v>
      </c>
    </row>
    <row r="17" spans="1:12" ht="12" customHeight="1">
      <c r="A17" s="24" t="s">
        <v>26</v>
      </c>
      <c r="B17" s="8" t="s">
        <v>19</v>
      </c>
      <c r="C17" s="9">
        <v>631</v>
      </c>
      <c r="D17" s="9">
        <v>252</v>
      </c>
      <c r="E17" s="9">
        <v>245</v>
      </c>
      <c r="F17" s="9">
        <v>7</v>
      </c>
      <c r="G17" s="9">
        <v>379</v>
      </c>
      <c r="H17" s="4" t="s">
        <v>26</v>
      </c>
      <c r="I17" s="4" t="s">
        <v>26</v>
      </c>
      <c r="K17" s="4" t="s">
        <v>26</v>
      </c>
      <c r="L17" s="4" t="s">
        <v>26</v>
      </c>
    </row>
    <row r="18" spans="1:12" ht="12" customHeight="1">
      <c r="A18" s="24" t="s">
        <v>26</v>
      </c>
      <c r="B18" s="8" t="s">
        <v>20</v>
      </c>
      <c r="C18" s="9">
        <v>608</v>
      </c>
      <c r="D18" s="9">
        <v>150</v>
      </c>
      <c r="E18" s="9">
        <v>147</v>
      </c>
      <c r="F18" s="9">
        <v>3</v>
      </c>
      <c r="G18" s="9">
        <v>458</v>
      </c>
      <c r="H18" s="4" t="s">
        <v>26</v>
      </c>
      <c r="I18" s="4" t="s">
        <v>26</v>
      </c>
      <c r="K18" s="4" t="s">
        <v>26</v>
      </c>
      <c r="L18" s="4" t="s">
        <v>26</v>
      </c>
    </row>
    <row r="19" spans="1:12" ht="12" customHeight="1">
      <c r="A19" s="24" t="s">
        <v>26</v>
      </c>
      <c r="B19" s="8" t="s">
        <v>21</v>
      </c>
      <c r="C19" s="9">
        <v>445</v>
      </c>
      <c r="D19" s="9">
        <v>72</v>
      </c>
      <c r="E19" s="9">
        <v>67</v>
      </c>
      <c r="F19" s="9">
        <v>5</v>
      </c>
      <c r="G19" s="9">
        <v>373</v>
      </c>
      <c r="H19" s="4" t="s">
        <v>26</v>
      </c>
      <c r="I19" s="4" t="s">
        <v>26</v>
      </c>
      <c r="K19" s="4" t="s">
        <v>26</v>
      </c>
      <c r="L19" s="4" t="s">
        <v>26</v>
      </c>
    </row>
    <row r="20" spans="1:12" ht="12" customHeight="1">
      <c r="A20" s="24" t="s">
        <v>26</v>
      </c>
      <c r="B20" s="8" t="s">
        <v>22</v>
      </c>
      <c r="C20" s="9">
        <v>255</v>
      </c>
      <c r="D20" s="9">
        <v>30</v>
      </c>
      <c r="E20" s="9">
        <v>28</v>
      </c>
      <c r="F20" s="9">
        <v>2</v>
      </c>
      <c r="G20" s="9">
        <v>225</v>
      </c>
      <c r="H20" s="4" t="s">
        <v>26</v>
      </c>
      <c r="I20" s="4" t="s">
        <v>26</v>
      </c>
      <c r="K20" s="4" t="s">
        <v>26</v>
      </c>
      <c r="L20" s="4" t="s">
        <v>26</v>
      </c>
    </row>
    <row r="21" spans="1:12" ht="12" customHeight="1">
      <c r="A21" s="24" t="s">
        <v>26</v>
      </c>
      <c r="B21" s="8" t="s">
        <v>23</v>
      </c>
      <c r="C21" s="9">
        <v>343</v>
      </c>
      <c r="D21" s="9">
        <v>25</v>
      </c>
      <c r="E21" s="9">
        <v>24</v>
      </c>
      <c r="F21" s="9">
        <v>1</v>
      </c>
      <c r="G21" s="9">
        <v>318</v>
      </c>
      <c r="H21" s="4" t="s">
        <v>26</v>
      </c>
      <c r="I21" s="4" t="s">
        <v>26</v>
      </c>
      <c r="K21" s="4" t="s">
        <v>26</v>
      </c>
      <c r="L21" s="4" t="s">
        <v>26</v>
      </c>
    </row>
    <row r="22" spans="1:12" ht="12" customHeight="1">
      <c r="A22" s="25" t="s">
        <v>24</v>
      </c>
      <c r="B22" s="10" t="s">
        <v>26</v>
      </c>
      <c r="C22" s="7">
        <v>5926</v>
      </c>
      <c r="D22" s="7">
        <v>2098</v>
      </c>
      <c r="E22" s="7">
        <v>1793</v>
      </c>
      <c r="F22" s="7">
        <v>305</v>
      </c>
      <c r="G22" s="7">
        <v>3828</v>
      </c>
    </row>
    <row r="23" spans="1:12" ht="12" customHeight="1">
      <c r="A23" s="24" t="s">
        <v>26</v>
      </c>
      <c r="B23" s="8" t="s">
        <v>9</v>
      </c>
      <c r="C23" s="9">
        <v>131</v>
      </c>
      <c r="D23" s="9">
        <v>7</v>
      </c>
      <c r="E23" s="9">
        <v>6</v>
      </c>
      <c r="F23" s="9">
        <v>1</v>
      </c>
      <c r="G23" s="9">
        <v>124</v>
      </c>
      <c r="H23" s="4" t="s">
        <v>26</v>
      </c>
      <c r="I23" s="4" t="s">
        <v>26</v>
      </c>
      <c r="K23" s="4" t="s">
        <v>26</v>
      </c>
      <c r="L23" s="4" t="s">
        <v>26</v>
      </c>
    </row>
    <row r="24" spans="1:12" ht="12" customHeight="1">
      <c r="A24" s="24" t="s">
        <v>26</v>
      </c>
      <c r="B24" s="8" t="s">
        <v>10</v>
      </c>
      <c r="C24" s="9">
        <v>652</v>
      </c>
      <c r="D24" s="9">
        <v>99</v>
      </c>
      <c r="E24" s="9">
        <v>65</v>
      </c>
      <c r="F24" s="9">
        <v>34</v>
      </c>
      <c r="G24" s="9">
        <v>553</v>
      </c>
      <c r="H24" s="4" t="s">
        <v>26</v>
      </c>
      <c r="I24" s="4" t="s">
        <v>26</v>
      </c>
      <c r="K24" s="4" t="s">
        <v>26</v>
      </c>
      <c r="L24" s="4" t="s">
        <v>26</v>
      </c>
    </row>
    <row r="25" spans="1:12" ht="12" customHeight="1">
      <c r="A25" s="24" t="s">
        <v>26</v>
      </c>
      <c r="B25" s="8" t="s">
        <v>11</v>
      </c>
      <c r="C25" s="9">
        <v>705</v>
      </c>
      <c r="D25" s="9">
        <v>284</v>
      </c>
      <c r="E25" s="9">
        <v>218</v>
      </c>
      <c r="F25" s="9">
        <v>66</v>
      </c>
      <c r="G25" s="9">
        <v>421</v>
      </c>
      <c r="H25" s="4" t="s">
        <v>26</v>
      </c>
      <c r="I25" s="4" t="s">
        <v>26</v>
      </c>
      <c r="K25" s="4" t="s">
        <v>26</v>
      </c>
      <c r="L25" s="4" t="s">
        <v>26</v>
      </c>
    </row>
    <row r="26" spans="1:12" ht="12" customHeight="1">
      <c r="A26" s="24" t="s">
        <v>26</v>
      </c>
      <c r="B26" s="8" t="s">
        <v>12</v>
      </c>
      <c r="C26" s="9">
        <v>664</v>
      </c>
      <c r="D26" s="9">
        <v>300</v>
      </c>
      <c r="E26" s="9">
        <v>232</v>
      </c>
      <c r="F26" s="9">
        <v>68</v>
      </c>
      <c r="G26" s="9">
        <v>364</v>
      </c>
      <c r="H26" s="4" t="s">
        <v>26</v>
      </c>
      <c r="I26" s="4" t="s">
        <v>26</v>
      </c>
      <c r="K26" s="4" t="s">
        <v>26</v>
      </c>
      <c r="L26" s="4" t="s">
        <v>26</v>
      </c>
    </row>
    <row r="27" spans="1:12" ht="12" customHeight="1">
      <c r="A27" s="24" t="s">
        <v>26</v>
      </c>
      <c r="B27" s="8" t="s">
        <v>13</v>
      </c>
      <c r="C27" s="9">
        <v>560</v>
      </c>
      <c r="D27" s="9">
        <v>263</v>
      </c>
      <c r="E27" s="9">
        <v>226</v>
      </c>
      <c r="F27" s="9">
        <v>37</v>
      </c>
      <c r="G27" s="9">
        <v>297</v>
      </c>
      <c r="H27" s="4" t="s">
        <v>26</v>
      </c>
      <c r="I27" s="4" t="s">
        <v>26</v>
      </c>
      <c r="K27" s="4" t="s">
        <v>26</v>
      </c>
      <c r="L27" s="4" t="s">
        <v>26</v>
      </c>
    </row>
    <row r="28" spans="1:12" ht="12" customHeight="1">
      <c r="A28" s="24" t="s">
        <v>26</v>
      </c>
      <c r="B28" s="8" t="s">
        <v>14</v>
      </c>
      <c r="C28" s="9">
        <v>525</v>
      </c>
      <c r="D28" s="9">
        <v>254</v>
      </c>
      <c r="E28" s="9">
        <v>211</v>
      </c>
      <c r="F28" s="9">
        <v>43</v>
      </c>
      <c r="G28" s="9">
        <v>271</v>
      </c>
      <c r="H28" s="4" t="s">
        <v>26</v>
      </c>
      <c r="I28" s="4" t="s">
        <v>26</v>
      </c>
      <c r="K28" s="4" t="s">
        <v>26</v>
      </c>
      <c r="L28" s="4" t="s">
        <v>26</v>
      </c>
    </row>
    <row r="29" spans="1:12" ht="12" customHeight="1">
      <c r="A29" s="24" t="s">
        <v>26</v>
      </c>
      <c r="B29" s="8" t="s">
        <v>15</v>
      </c>
      <c r="C29" s="9">
        <v>515</v>
      </c>
      <c r="D29" s="9">
        <v>262</v>
      </c>
      <c r="E29" s="9">
        <v>236</v>
      </c>
      <c r="F29" s="9">
        <v>26</v>
      </c>
      <c r="G29" s="9">
        <v>253</v>
      </c>
      <c r="H29" s="4" t="s">
        <v>26</v>
      </c>
      <c r="I29" s="4" t="s">
        <v>26</v>
      </c>
      <c r="K29" s="4" t="s">
        <v>26</v>
      </c>
      <c r="L29" s="4" t="s">
        <v>26</v>
      </c>
    </row>
    <row r="30" spans="1:12" ht="12" customHeight="1">
      <c r="A30" s="24" t="s">
        <v>26</v>
      </c>
      <c r="B30" s="8" t="s">
        <v>16</v>
      </c>
      <c r="C30" s="9">
        <v>407</v>
      </c>
      <c r="D30" s="9">
        <v>199</v>
      </c>
      <c r="E30" s="9">
        <v>187</v>
      </c>
      <c r="F30" s="9">
        <v>12</v>
      </c>
      <c r="G30" s="9">
        <v>208</v>
      </c>
      <c r="H30" s="4" t="s">
        <v>26</v>
      </c>
      <c r="I30" s="4" t="s">
        <v>26</v>
      </c>
      <c r="K30" s="4" t="s">
        <v>26</v>
      </c>
      <c r="L30" s="4" t="s">
        <v>26</v>
      </c>
    </row>
    <row r="31" spans="1:12" ht="12" customHeight="1">
      <c r="A31" s="24" t="s">
        <v>26</v>
      </c>
      <c r="B31" s="8" t="s">
        <v>17</v>
      </c>
      <c r="C31" s="9">
        <v>326</v>
      </c>
      <c r="D31" s="9">
        <v>133</v>
      </c>
      <c r="E31" s="9">
        <v>126</v>
      </c>
      <c r="F31" s="9">
        <v>7</v>
      </c>
      <c r="G31" s="9">
        <v>193</v>
      </c>
      <c r="H31" s="4" t="s">
        <v>26</v>
      </c>
      <c r="I31" s="4" t="s">
        <v>26</v>
      </c>
      <c r="K31" s="4" t="s">
        <v>26</v>
      </c>
      <c r="L31" s="4" t="s">
        <v>26</v>
      </c>
    </row>
    <row r="32" spans="1:12" ht="12" customHeight="1">
      <c r="A32" s="24" t="s">
        <v>26</v>
      </c>
      <c r="B32" s="8" t="s">
        <v>18</v>
      </c>
      <c r="C32" s="9">
        <v>326</v>
      </c>
      <c r="D32" s="9">
        <v>138</v>
      </c>
      <c r="E32" s="9">
        <v>132</v>
      </c>
      <c r="F32" s="9">
        <v>6</v>
      </c>
      <c r="G32" s="9">
        <v>188</v>
      </c>
      <c r="H32" s="4" t="s">
        <v>26</v>
      </c>
      <c r="I32" s="4" t="s">
        <v>26</v>
      </c>
      <c r="K32" s="4" t="s">
        <v>26</v>
      </c>
      <c r="L32" s="4" t="s">
        <v>26</v>
      </c>
    </row>
    <row r="33" spans="1:12" ht="12" customHeight="1">
      <c r="A33" s="24" t="s">
        <v>26</v>
      </c>
      <c r="B33" s="8" t="s">
        <v>19</v>
      </c>
      <c r="C33" s="9">
        <v>308</v>
      </c>
      <c r="D33" s="9">
        <v>85</v>
      </c>
      <c r="E33" s="9">
        <v>84</v>
      </c>
      <c r="F33" s="9">
        <v>1</v>
      </c>
      <c r="G33" s="9">
        <v>223</v>
      </c>
      <c r="H33" s="4" t="s">
        <v>26</v>
      </c>
      <c r="I33" s="4" t="s">
        <v>26</v>
      </c>
      <c r="K33" s="4" t="s">
        <v>26</v>
      </c>
      <c r="L33" s="4" t="s">
        <v>26</v>
      </c>
    </row>
    <row r="34" spans="1:12" ht="12" customHeight="1">
      <c r="A34" s="24" t="s">
        <v>26</v>
      </c>
      <c r="B34" s="8" t="s">
        <v>20</v>
      </c>
      <c r="C34" s="9">
        <v>277</v>
      </c>
      <c r="D34" s="9">
        <v>36</v>
      </c>
      <c r="E34" s="9">
        <v>36</v>
      </c>
      <c r="F34" s="9" t="s">
        <v>39</v>
      </c>
      <c r="G34" s="9">
        <v>241</v>
      </c>
      <c r="H34" s="4" t="s">
        <v>26</v>
      </c>
      <c r="I34" s="4" t="s">
        <v>26</v>
      </c>
      <c r="K34" s="4" t="s">
        <v>26</v>
      </c>
      <c r="L34" s="4" t="s">
        <v>26</v>
      </c>
    </row>
    <row r="35" spans="1:12" ht="12" customHeight="1">
      <c r="A35" s="24" t="s">
        <v>26</v>
      </c>
      <c r="B35" s="8" t="s">
        <v>21</v>
      </c>
      <c r="C35" s="9">
        <v>198</v>
      </c>
      <c r="D35" s="9">
        <v>24</v>
      </c>
      <c r="E35" s="9">
        <v>22</v>
      </c>
      <c r="F35" s="9">
        <v>2</v>
      </c>
      <c r="G35" s="9">
        <v>174</v>
      </c>
      <c r="H35" s="4" t="s">
        <v>26</v>
      </c>
      <c r="I35" s="4" t="s">
        <v>26</v>
      </c>
      <c r="K35" s="4" t="s">
        <v>26</v>
      </c>
      <c r="L35" s="4" t="s">
        <v>26</v>
      </c>
    </row>
    <row r="36" spans="1:12" ht="12" customHeight="1">
      <c r="A36" s="24" t="s">
        <v>26</v>
      </c>
      <c r="B36" s="8" t="s">
        <v>22</v>
      </c>
      <c r="C36" s="9">
        <v>131</v>
      </c>
      <c r="D36" s="9">
        <v>11</v>
      </c>
      <c r="E36" s="9">
        <v>9</v>
      </c>
      <c r="F36" s="9">
        <v>2</v>
      </c>
      <c r="G36" s="9">
        <v>120</v>
      </c>
      <c r="H36" s="4" t="s">
        <v>26</v>
      </c>
      <c r="I36" s="4" t="s">
        <v>26</v>
      </c>
      <c r="K36" s="4" t="s">
        <v>26</v>
      </c>
      <c r="L36" s="4" t="s">
        <v>26</v>
      </c>
    </row>
    <row r="37" spans="1:12" ht="12" customHeight="1">
      <c r="A37" s="24" t="s">
        <v>26</v>
      </c>
      <c r="B37" s="8" t="s">
        <v>23</v>
      </c>
      <c r="C37" s="9">
        <v>201</v>
      </c>
      <c r="D37" s="9">
        <v>3</v>
      </c>
      <c r="E37" s="9">
        <v>3</v>
      </c>
      <c r="F37" s="9" t="s">
        <v>39</v>
      </c>
      <c r="G37" s="9">
        <v>198</v>
      </c>
      <c r="H37" s="4" t="s">
        <v>26</v>
      </c>
      <c r="I37" s="4" t="s">
        <v>26</v>
      </c>
      <c r="K37" s="4" t="s">
        <v>26</v>
      </c>
      <c r="L37" s="4" t="s">
        <v>26</v>
      </c>
    </row>
    <row r="38" spans="1:12" ht="12" customHeight="1">
      <c r="A38" s="25" t="s">
        <v>25</v>
      </c>
      <c r="B38" s="10" t="s">
        <v>26</v>
      </c>
      <c r="C38" s="7">
        <v>6001</v>
      </c>
      <c r="D38" s="7">
        <v>3425</v>
      </c>
      <c r="E38" s="7">
        <v>3190</v>
      </c>
      <c r="F38" s="7">
        <v>235</v>
      </c>
      <c r="G38" s="7">
        <v>2576</v>
      </c>
    </row>
    <row r="39" spans="1:12" ht="12" customHeight="1">
      <c r="A39" s="24" t="s">
        <v>26</v>
      </c>
      <c r="B39" s="8" t="s">
        <v>9</v>
      </c>
      <c r="C39" s="9">
        <v>141</v>
      </c>
      <c r="D39" s="9">
        <v>11</v>
      </c>
      <c r="E39" s="9">
        <v>8</v>
      </c>
      <c r="F39" s="9">
        <v>3</v>
      </c>
      <c r="G39" s="9">
        <v>130</v>
      </c>
      <c r="H39" s="4" t="s">
        <v>26</v>
      </c>
      <c r="I39" s="4" t="s">
        <v>26</v>
      </c>
      <c r="K39" s="4" t="s">
        <v>26</v>
      </c>
      <c r="L39" s="4" t="s">
        <v>26</v>
      </c>
    </row>
    <row r="40" spans="1:12" ht="12" customHeight="1">
      <c r="A40" s="24" t="s">
        <v>26</v>
      </c>
      <c r="B40" s="8" t="s">
        <v>10</v>
      </c>
      <c r="C40" s="9">
        <v>661</v>
      </c>
      <c r="D40" s="9">
        <v>191</v>
      </c>
      <c r="E40" s="9">
        <v>162</v>
      </c>
      <c r="F40" s="9">
        <v>29</v>
      </c>
      <c r="G40" s="9">
        <v>470</v>
      </c>
      <c r="H40" s="4" t="s">
        <v>26</v>
      </c>
      <c r="I40" s="4" t="s">
        <v>26</v>
      </c>
      <c r="K40" s="4" t="s">
        <v>26</v>
      </c>
      <c r="L40" s="4" t="s">
        <v>26</v>
      </c>
    </row>
    <row r="41" spans="1:12" ht="12" customHeight="1">
      <c r="A41" s="24" t="s">
        <v>26</v>
      </c>
      <c r="B41" s="8" t="s">
        <v>11</v>
      </c>
      <c r="C41" s="9">
        <v>695</v>
      </c>
      <c r="D41" s="9">
        <v>437</v>
      </c>
      <c r="E41" s="9">
        <v>379</v>
      </c>
      <c r="F41" s="9">
        <v>58</v>
      </c>
      <c r="G41" s="9">
        <v>258</v>
      </c>
      <c r="H41" s="4" t="s">
        <v>26</v>
      </c>
      <c r="I41" s="4" t="s">
        <v>26</v>
      </c>
      <c r="K41" s="4" t="s">
        <v>26</v>
      </c>
      <c r="L41" s="4" t="s">
        <v>26</v>
      </c>
    </row>
    <row r="42" spans="1:12" ht="12" customHeight="1">
      <c r="A42" s="24" t="s">
        <v>26</v>
      </c>
      <c r="B42" s="8" t="s">
        <v>12</v>
      </c>
      <c r="C42" s="9">
        <v>624</v>
      </c>
      <c r="D42" s="9">
        <v>451</v>
      </c>
      <c r="E42" s="9">
        <v>406</v>
      </c>
      <c r="F42" s="9">
        <v>45</v>
      </c>
      <c r="G42" s="9">
        <v>173</v>
      </c>
      <c r="H42" s="4" t="s">
        <v>26</v>
      </c>
      <c r="I42" s="4" t="s">
        <v>26</v>
      </c>
      <c r="K42" s="4" t="s">
        <v>26</v>
      </c>
      <c r="L42" s="4" t="s">
        <v>26</v>
      </c>
    </row>
    <row r="43" spans="1:12" ht="12" customHeight="1">
      <c r="A43" s="24" t="s">
        <v>26</v>
      </c>
      <c r="B43" s="8" t="s">
        <v>13</v>
      </c>
      <c r="C43" s="9">
        <v>549</v>
      </c>
      <c r="D43" s="9">
        <v>412</v>
      </c>
      <c r="E43" s="9">
        <v>386</v>
      </c>
      <c r="F43" s="9">
        <v>26</v>
      </c>
      <c r="G43" s="9">
        <v>137</v>
      </c>
      <c r="H43" s="4" t="s">
        <v>26</v>
      </c>
      <c r="I43" s="4" t="s">
        <v>26</v>
      </c>
      <c r="K43" s="4" t="s">
        <v>26</v>
      </c>
      <c r="L43" s="4" t="s">
        <v>26</v>
      </c>
    </row>
    <row r="44" spans="1:12" ht="12" customHeight="1">
      <c r="A44" s="24" t="s">
        <v>26</v>
      </c>
      <c r="B44" s="8" t="s">
        <v>14</v>
      </c>
      <c r="C44" s="9">
        <v>501</v>
      </c>
      <c r="D44" s="9">
        <v>391</v>
      </c>
      <c r="E44" s="9">
        <v>373</v>
      </c>
      <c r="F44" s="9">
        <v>18</v>
      </c>
      <c r="G44" s="9">
        <v>110</v>
      </c>
      <c r="H44" s="4" t="s">
        <v>26</v>
      </c>
      <c r="I44" s="4" t="s">
        <v>26</v>
      </c>
      <c r="K44" s="4" t="s">
        <v>26</v>
      </c>
      <c r="L44" s="4" t="s">
        <v>26</v>
      </c>
    </row>
    <row r="45" spans="1:12" ht="12" customHeight="1">
      <c r="A45" s="24" t="s">
        <v>26</v>
      </c>
      <c r="B45" s="8" t="s">
        <v>15</v>
      </c>
      <c r="C45" s="9">
        <v>535</v>
      </c>
      <c r="D45" s="9">
        <v>418</v>
      </c>
      <c r="E45" s="9">
        <v>401</v>
      </c>
      <c r="F45" s="9">
        <v>17</v>
      </c>
      <c r="G45" s="9">
        <v>117</v>
      </c>
      <c r="H45" s="4" t="s">
        <v>26</v>
      </c>
      <c r="I45" s="4" t="s">
        <v>26</v>
      </c>
      <c r="K45" s="4" t="s">
        <v>26</v>
      </c>
      <c r="L45" s="4" t="s">
        <v>26</v>
      </c>
    </row>
    <row r="46" spans="1:12" ht="12" customHeight="1">
      <c r="A46" s="24" t="s">
        <v>26</v>
      </c>
      <c r="B46" s="8" t="s">
        <v>16</v>
      </c>
      <c r="C46" s="9">
        <v>402</v>
      </c>
      <c r="D46" s="9">
        <v>272</v>
      </c>
      <c r="E46" s="9">
        <v>264</v>
      </c>
      <c r="F46" s="9">
        <v>8</v>
      </c>
      <c r="G46" s="9">
        <v>130</v>
      </c>
      <c r="H46" s="4" t="s">
        <v>26</v>
      </c>
      <c r="I46" s="4" t="s">
        <v>26</v>
      </c>
      <c r="K46" s="4" t="s">
        <v>26</v>
      </c>
      <c r="L46" s="4" t="s">
        <v>26</v>
      </c>
    </row>
    <row r="47" spans="1:12" ht="12" customHeight="1">
      <c r="A47" s="24" t="s">
        <v>26</v>
      </c>
      <c r="B47" s="8" t="s">
        <v>17</v>
      </c>
      <c r="C47" s="9">
        <v>376</v>
      </c>
      <c r="D47" s="9">
        <v>243</v>
      </c>
      <c r="E47" s="9">
        <v>230</v>
      </c>
      <c r="F47" s="9">
        <v>13</v>
      </c>
      <c r="G47" s="9">
        <v>133</v>
      </c>
      <c r="H47" s="4" t="s">
        <v>26</v>
      </c>
      <c r="I47" s="4" t="s">
        <v>26</v>
      </c>
      <c r="K47" s="4" t="s">
        <v>26</v>
      </c>
      <c r="L47" s="4" t="s">
        <v>26</v>
      </c>
    </row>
    <row r="48" spans="1:12" ht="12" customHeight="1">
      <c r="A48" s="24" t="s">
        <v>26</v>
      </c>
      <c r="B48" s="8" t="s">
        <v>18</v>
      </c>
      <c r="C48" s="9">
        <v>350</v>
      </c>
      <c r="D48" s="9">
        <v>229</v>
      </c>
      <c r="E48" s="9">
        <v>224</v>
      </c>
      <c r="F48" s="9">
        <v>5</v>
      </c>
      <c r="G48" s="9">
        <v>121</v>
      </c>
      <c r="H48" s="4" t="s">
        <v>26</v>
      </c>
      <c r="I48" s="4" t="s">
        <v>26</v>
      </c>
      <c r="K48" s="4" t="s">
        <v>26</v>
      </c>
      <c r="L48" s="4" t="s">
        <v>26</v>
      </c>
    </row>
    <row r="49" spans="1:12" ht="12" customHeight="1">
      <c r="A49" s="24" t="s">
        <v>26</v>
      </c>
      <c r="B49" s="8" t="s">
        <v>19</v>
      </c>
      <c r="C49" s="9">
        <v>323</v>
      </c>
      <c r="D49" s="9">
        <v>167</v>
      </c>
      <c r="E49" s="9">
        <v>161</v>
      </c>
      <c r="F49" s="9">
        <v>6</v>
      </c>
      <c r="G49" s="9">
        <v>156</v>
      </c>
      <c r="H49" s="4" t="s">
        <v>26</v>
      </c>
      <c r="I49" s="4" t="s">
        <v>26</v>
      </c>
      <c r="K49" s="4" t="s">
        <v>26</v>
      </c>
      <c r="L49" s="4" t="s">
        <v>26</v>
      </c>
    </row>
    <row r="50" spans="1:12" ht="12" customHeight="1">
      <c r="A50" s="24" t="s">
        <v>26</v>
      </c>
      <c r="B50" s="8" t="s">
        <v>20</v>
      </c>
      <c r="C50" s="9">
        <v>331</v>
      </c>
      <c r="D50" s="9">
        <v>114</v>
      </c>
      <c r="E50" s="9">
        <v>111</v>
      </c>
      <c r="F50" s="9">
        <v>3</v>
      </c>
      <c r="G50" s="9">
        <v>217</v>
      </c>
      <c r="H50" s="4" t="s">
        <v>26</v>
      </c>
      <c r="I50" s="4" t="s">
        <v>26</v>
      </c>
      <c r="K50" s="4" t="s">
        <v>26</v>
      </c>
      <c r="L50" s="4" t="s">
        <v>26</v>
      </c>
    </row>
    <row r="51" spans="1:12" ht="12" customHeight="1">
      <c r="A51" s="24" t="s">
        <v>26</v>
      </c>
      <c r="B51" s="8" t="s">
        <v>21</v>
      </c>
      <c r="C51" s="9">
        <v>247</v>
      </c>
      <c r="D51" s="9">
        <v>48</v>
      </c>
      <c r="E51" s="9">
        <v>45</v>
      </c>
      <c r="F51" s="9">
        <v>3</v>
      </c>
      <c r="G51" s="9">
        <v>199</v>
      </c>
      <c r="H51" s="4" t="s">
        <v>26</v>
      </c>
      <c r="I51" s="4" t="s">
        <v>26</v>
      </c>
      <c r="K51" s="4" t="s">
        <v>26</v>
      </c>
      <c r="L51" s="4" t="s">
        <v>26</v>
      </c>
    </row>
    <row r="52" spans="1:12" ht="12" customHeight="1">
      <c r="A52" s="24" t="s">
        <v>26</v>
      </c>
      <c r="B52" s="8" t="s">
        <v>22</v>
      </c>
      <c r="C52" s="9">
        <v>124</v>
      </c>
      <c r="D52" s="9">
        <v>19</v>
      </c>
      <c r="E52" s="9">
        <v>19</v>
      </c>
      <c r="F52" s="9" t="s">
        <v>39</v>
      </c>
      <c r="G52" s="9">
        <v>105</v>
      </c>
      <c r="H52" s="4" t="s">
        <v>26</v>
      </c>
      <c r="I52" s="4" t="s">
        <v>26</v>
      </c>
      <c r="K52" s="4" t="s">
        <v>26</v>
      </c>
      <c r="L52" s="4" t="s">
        <v>26</v>
      </c>
    </row>
    <row r="53" spans="1:12" ht="12" customHeight="1">
      <c r="A53" s="26" t="s">
        <v>26</v>
      </c>
      <c r="B53" s="11" t="s">
        <v>23</v>
      </c>
      <c r="C53" s="12">
        <v>142</v>
      </c>
      <c r="D53" s="12">
        <v>22</v>
      </c>
      <c r="E53" s="12">
        <v>21</v>
      </c>
      <c r="F53" s="12">
        <v>1</v>
      </c>
      <c r="G53" s="12">
        <v>120</v>
      </c>
      <c r="H53" s="4" t="s">
        <v>26</v>
      </c>
      <c r="I53" s="4" t="s">
        <v>26</v>
      </c>
      <c r="K53" s="4" t="s">
        <v>26</v>
      </c>
      <c r="L53" s="4" t="s">
        <v>26</v>
      </c>
    </row>
    <row r="54" spans="1:12" s="13" customFormat="1" ht="35.25" customHeight="1">
      <c r="A54" s="19" t="s">
        <v>37</v>
      </c>
      <c r="B54" s="20" t="s">
        <v>26</v>
      </c>
      <c r="C54" s="21" t="s">
        <v>26</v>
      </c>
      <c r="D54" s="21" t="s">
        <v>26</v>
      </c>
      <c r="E54" s="21" t="s">
        <v>26</v>
      </c>
      <c r="F54" s="22" t="s">
        <v>26</v>
      </c>
      <c r="G54" s="22" t="s">
        <v>26</v>
      </c>
      <c r="J54" s="13" t="s">
        <v>26</v>
      </c>
    </row>
    <row r="55" spans="1:12" ht="12" customHeight="1">
      <c r="A55" s="19" t="s">
        <v>38</v>
      </c>
      <c r="B55" s="20" t="s">
        <v>26</v>
      </c>
      <c r="C55" s="21" t="s">
        <v>26</v>
      </c>
      <c r="D55" s="21" t="s">
        <v>26</v>
      </c>
      <c r="E55" s="21" t="s">
        <v>26</v>
      </c>
      <c r="F55" s="22" t="s">
        <v>26</v>
      </c>
      <c r="G55" s="22" t="s">
        <v>26</v>
      </c>
      <c r="J55" s="4" t="s">
        <v>26</v>
      </c>
    </row>
    <row r="56" spans="1:12">
      <c r="A56" s="14" t="s">
        <v>26</v>
      </c>
      <c r="B56" s="14" t="s">
        <v>26</v>
      </c>
      <c r="C56" s="14" t="s">
        <v>26</v>
      </c>
      <c r="D56" s="14" t="s">
        <v>26</v>
      </c>
      <c r="E56" s="14" t="s">
        <v>26</v>
      </c>
      <c r="F56" s="14" t="s">
        <v>26</v>
      </c>
      <c r="G56" s="14" t="s">
        <v>26</v>
      </c>
      <c r="H56" s="4" t="s">
        <v>26</v>
      </c>
      <c r="I56" s="4" t="s">
        <v>26</v>
      </c>
      <c r="J56" s="4" t="s">
        <v>26</v>
      </c>
      <c r="K56" s="4" t="s">
        <v>26</v>
      </c>
      <c r="L56" s="4" t="s">
        <v>26</v>
      </c>
    </row>
    <row r="57" spans="1:12">
      <c r="A57" s="14"/>
      <c r="B57" s="14"/>
      <c r="C57" s="14"/>
      <c r="D57" s="14"/>
      <c r="E57" s="14"/>
      <c r="F57" s="14"/>
      <c r="G57" s="14"/>
    </row>
    <row r="58" spans="1:12">
      <c r="A58" s="14"/>
      <c r="B58" s="14"/>
      <c r="C58" s="14"/>
      <c r="D58" s="14"/>
      <c r="E58" s="14"/>
      <c r="F58" s="14"/>
      <c r="G58" s="14"/>
    </row>
    <row r="59" spans="1:12">
      <c r="A59" s="14"/>
      <c r="B59" s="14"/>
      <c r="C59" s="14"/>
      <c r="D59" s="14"/>
      <c r="E59" s="14"/>
      <c r="F59" s="14"/>
      <c r="G59" s="14"/>
    </row>
    <row r="60" spans="1:12">
      <c r="A60" s="14"/>
      <c r="B60" s="14"/>
      <c r="C60" s="14"/>
      <c r="D60" s="14"/>
      <c r="E60" s="14"/>
      <c r="F60" s="14"/>
      <c r="G60" s="14"/>
    </row>
    <row r="61" spans="1:12">
      <c r="A61" s="14"/>
      <c r="B61" s="14"/>
      <c r="C61" s="14"/>
      <c r="D61" s="14"/>
      <c r="E61" s="14"/>
      <c r="F61" s="14"/>
      <c r="G61" s="14"/>
    </row>
    <row r="62" spans="1:12">
      <c r="A62" s="14"/>
      <c r="B62" s="14"/>
      <c r="C62" s="14"/>
      <c r="D62" s="14"/>
      <c r="E62" s="14"/>
      <c r="F62" s="14"/>
      <c r="G62" s="14"/>
    </row>
    <row r="63" spans="1:12">
      <c r="A63" s="14"/>
      <c r="B63" s="14"/>
      <c r="C63" s="14"/>
      <c r="D63" s="14"/>
      <c r="E63" s="14"/>
      <c r="F63" s="14"/>
      <c r="G63" s="14"/>
    </row>
    <row r="64" spans="1:12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</sheetData>
  <mergeCells count="12">
    <mergeCell ref="A54:G54"/>
    <mergeCell ref="A55:G55"/>
    <mergeCell ref="A6:A21"/>
    <mergeCell ref="A22:A37"/>
    <mergeCell ref="A38:A53"/>
    <mergeCell ref="A1:G1"/>
    <mergeCell ref="A2:G2"/>
    <mergeCell ref="A3:B5"/>
    <mergeCell ref="C3:C5"/>
    <mergeCell ref="D3:G3"/>
    <mergeCell ref="D4:F4"/>
    <mergeCell ref="G4:G5"/>
  </mergeCells>
  <pageMargins left="0.5" right="0.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Carátula</vt:lpstr>
      <vt:lpstr>Índice</vt:lpstr>
      <vt:lpstr>Cuadro 2</vt:lpstr>
      <vt:lpstr>Cuadro 2.1</vt:lpstr>
      <vt:lpstr>Cuadro 2.2</vt:lpstr>
      <vt:lpstr>Cuadro 2.3</vt:lpstr>
      <vt:lpstr>Cuadro 2.4</vt:lpstr>
      <vt:lpstr>Cuadro 2.5</vt:lpstr>
      <vt:lpstr>Cuadro 2.6</vt:lpstr>
      <vt:lpstr>Cuadro 2.7</vt:lpstr>
      <vt:lpstr>Cuadro 2..8</vt:lpstr>
      <vt:lpstr>Cuadro 2.9</vt:lpstr>
      <vt:lpstr>Cuadro 2.10</vt:lpstr>
      <vt:lpstr>Cuadro 2.11</vt:lpstr>
      <vt:lpstr>Cuadro 2.12</vt:lpstr>
      <vt:lpstr>Cuadro 2.13</vt:lpstr>
      <vt:lpstr>Cuadro 2.14</vt:lpstr>
      <vt:lpstr>Cuadro 2.15</vt:lpstr>
      <vt:lpstr>Cuadro 2.16</vt:lpstr>
      <vt:lpstr>Cuadro 2.17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msuyay</dc:creator>
  <cp:lastModifiedBy>Miguel Barilaro</cp:lastModifiedBy>
  <cp:revision>1</cp:revision>
  <dcterms:created xsi:type="dcterms:W3CDTF">2024-01-12T17:03:56Z</dcterms:created>
  <dcterms:modified xsi:type="dcterms:W3CDTF">2024-07-18T18:06:32Z</dcterms:modified>
</cp:coreProperties>
</file>